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9_{5604CF22-C168-4627-A87A-01AED159DD10}" xr6:coauthVersionLast="47" xr6:coauthVersionMax="47" xr10:uidLastSave="{00000000-0000-0000-0000-000000000000}"/>
  <bookViews>
    <workbookView xWindow="-120" yWindow="-120" windowWidth="20730" windowHeight="11040" xr2:uid="{B2CCE18D-0339-4B94-9656-C274A929D50F}"/>
  </bookViews>
  <sheets>
    <sheet name="SOLICITUDES_2_2025_207200" sheetId="1" r:id="rId1"/>
  </sheets>
  <calcPr calcId="0"/>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alcChain>
</file>

<file path=xl/sharedStrings.xml><?xml version="1.0" encoding="utf-8"?>
<sst xmlns="http://schemas.openxmlformats.org/spreadsheetml/2006/main" count="713" uniqueCount="178">
  <si>
    <t>FOLIO</t>
  </si>
  <si>
    <t>FECHASOLICITUD</t>
  </si>
  <si>
    <t>ESTATUS</t>
  </si>
  <si>
    <t>MEDIOENTRADA</t>
  </si>
  <si>
    <t>TIPOSOLICITUD</t>
  </si>
  <si>
    <t>DESCRIPCIONSOLICITUD</t>
  </si>
  <si>
    <t>OTROSDATOS</t>
  </si>
  <si>
    <t>ARCHIVOADJUNTOSOLICITUD</t>
  </si>
  <si>
    <t>MEDIOENTREGA</t>
  </si>
  <si>
    <t>FECHALIMITE</t>
  </si>
  <si>
    <t>RESPUESTA</t>
  </si>
  <si>
    <t>TEXTORESPUESTA</t>
  </si>
  <si>
    <t>FECHARESPUESTA</t>
  </si>
  <si>
    <t>FECHASOLICITUDTERMINO</t>
  </si>
  <si>
    <t>PRORROGA</t>
  </si>
  <si>
    <t>PREVENCION</t>
  </si>
  <si>
    <t>DISPONIBILIDAD</t>
  </si>
  <si>
    <t>TIPODERECHOARCOP</t>
  </si>
  <si>
    <t>QUEJA</t>
  </si>
  <si>
    <t>Terminada</t>
  </si>
  <si>
    <t>Electrónica</t>
  </si>
  <si>
    <t>Información pública</t>
  </si>
  <si>
    <t>DESEO CONOCER EL MONTO PAGADO Y/O EJERCIDO POR LOS DEPARTAMENTOS DE PRESIDENCIA, REGIDORES Y SINDICATURA DURANTE LOS EJERCICIOS FISCALES 2022, 2023 Y 2024 DE LAS PARTIDAS PRESUPUESTALES 38201,44101,44102 Y 44103; EN CASO DE HABERSE EJERCIDO PRESUPUESTO SOLICITO SE ME DE EL SOPORTE DOCUMENTAL, ASI COMO CONCEPTO DEL GASTO, Y EN SU CASO NOMBRE DEL O LOS BENEFICIARIOS.</t>
  </si>
  <si>
    <t>https://servicios.plataformadetransparencia.org.mx/inai3/rest/organoGarante/administracionControlDescarga/descargarAdjuntosPorSolicitud/CDD843F28C65A99055C304039BF885EC</t>
  </si>
  <si>
    <t>Electrónico a través del Sistema de Solicitudes de Acceso a la Información de la PNT</t>
  </si>
  <si>
    <t>Entrega de información vía PNT</t>
  </si>
  <si>
    <t xml:space="preserve">Se da respuesta a su solicitud por medio del oficio adjunto emitido por Tesorería Municipal. </t>
  </si>
  <si>
    <t>No</t>
  </si>
  <si>
    <t>No Aplica</t>
  </si>
  <si>
    <t>deseo se me proporcionen los comprobantes fiscales y/o facturas de las comisiones llevadas a cabo en los ejercicios fiscales 2022, 2023 y 2024 por el servidor publico adilene ramos jaimez con cargo de auxiliar administrativo adscrito a la tesoreria, ya que estos no se encuentran cargados en la plataforma nacional de transparencia</t>
  </si>
  <si>
    <t>https://servicios.plataformadetransparencia.org.mx/inai3/rest/organoGarante/administracionControlDescarga/descargarAdjuntosPorSolicitud/78B2253EA05B9384CCCBCDB885A26815</t>
  </si>
  <si>
    <t>Se da respuesta a su solicitud por medio de los oficios adjuntos emitidos por Oficialía Mayor y Tesorería, en los cuales se le informa que no se cuentan con registros de comisiones por parte de la C. Adilene Ramos Jaimez.</t>
  </si>
  <si>
    <t>Desechada por falta de respuesta del ciudadano</t>
  </si>
  <si>
    <t xml:space="preserve">Registro en hacienda
</t>
  </si>
  <si>
    <t>6862145626
Voelkerramirezmauricio@gmail.com</t>
  </si>
  <si>
    <t>https://servicios.plataformadetransparencia.org.mx/inai3/rest/organoGarante/administracionControlDescarga/descargarAdjuntosPorSolicitud/3115130DFD07D0381CB37AB6EAEBE83E</t>
  </si>
  <si>
    <t>Copia certificada</t>
  </si>
  <si>
    <t>Requerimiento de información adicional por ser ambigua o incompleta</t>
  </si>
  <si>
    <t xml:space="preserve">Los detalles proporcionados en su solicitud resultan insuficientes para poder localizar la información que requiere. Por lo tanto, se le solicita de manera formal que proporcione información adicional o aclare los siguientes puntos:
1.	Especificar el tipo de información que desea obtener. 
2.	Proveer detalles adicionales que permitan identificar la información.
</t>
  </si>
  <si>
    <t>Si</t>
  </si>
  <si>
    <t>Datos Personales</t>
  </si>
  <si>
    <t>DESCRIPCIÓN SOLICITUD</t>
  </si>
  <si>
    <t>ARCHIVOS ADJUNTOS</t>
  </si>
  <si>
    <t>Prevención o existencia de un trámite</t>
  </si>
  <si>
    <t>TEXTO RESPUESTA</t>
  </si>
  <si>
    <t>Acceso</t>
  </si>
  <si>
    <t xml:space="preserve">¿Cuantas personas en total laboran o están dadas de alta como trabajadoras del Ayuntamiento, incluyendo dependencias centrales, paramunicipales, institutos y demás instancias del Ayuntamiento? Saber cuántos son en total, y de ese total, cuántas personas son hombres y cuántas mujeres? </t>
  </si>
  <si>
    <t>Número de hombres y número de mujeres que trabajan en las dependencias e instituciones municipales, que son parte del Ayuntamiento.</t>
  </si>
  <si>
    <t>https://servicios.plataformadetransparencia.org.mx/inai3/rest/organoGarante/administracionControlDescarga/descargarAdjuntosPorSolicitud/FC339196B651B9485ADCA81B757CC4B2</t>
  </si>
  <si>
    <t>Se da respuesta a su solicitud por medio del oficio adjunto emitido por Oficialía Mayor, en el que se informa:  En respuesta a lo solicitado, se informa que la plantilla laboral del H. I Ayuntamiento de San Felipe, 8.C., cuenta con un total de 279 empleados, de los cuales 173 son hombres y 106, mujeres.</t>
  </si>
  <si>
    <t>En proceso</t>
  </si>
  <si>
    <t>Registro de la Solicitud</t>
  </si>
  <si>
    <t xml:space="preserve">QUISIERA SOLICITAR LA SIGUIENTE INFORMACION PUBLICA:
TABLAS DE VALORES UNITARIOS DE SUELO Y CONSTRUCCION, CON LAS QUE SE DETERMINAROON LOS VALORES CATASTRALES DE LOS AÑOS 2022, 2023, 2024 Y 2025, ASI COMO SUS TABLAS DE DEMERITOS Y DE INCREMENTOS
LAS PROPUESTAS DE ZONIFICACION Y SECTORIZACION CATASTRAL, ASI COMO SU APROBACION DEFINITIVA Y PUBLICACION EN SU CASO, DONDE SE OBSERVEN LOS FACTORES QUE SE CONSIDERARON, SU PONDERACION Y VALOR OTORGADO, DE LOS AÑOS 2022, 2023, 2024 Y 2025
LAS NORMAS TECNICAS QUE REGULAN LA VALUACION CATASTRAL, ASI COMO PARA LA OBTENCION DEL VALOR DEL PREDIAL
CUAL ES EL CATALOGO DE ZONAS CATASTRALES O ZONAS HOMOGENEAS EN QUE SE DIVIDE SU MUNICIPIO, ASI COMO LAS COLONIAS O ZONAS RURALES QUE ESTAS CONFORMAN
PROPORCIONAR UN MAPA DE DICHAS ZONAS HOMOGENEAS O CATASTRALES
SOLICITO SIGUIENTES TABLAS UTILIZADAS PARA LA OBTENCIOS DEL VALOR CATASTRAL 
TABLA DE VALORES UNITARIOS PARA ZONAS NO URBANIZADAS
TABLA DE AJUSTE PARA PREDIOS RURALES
TABLA DE AJUSTE PARA PREDIOS SUBURBANOS
</t>
  </si>
  <si>
    <t>https://servicios.plataformadetransparencia.org.mx/inai3/rest/organoGarante/administracionControlDescarga/descargarAdjuntosPorSolicitud/8640DD2A17C2915EDB67DBF3164811A3</t>
  </si>
  <si>
    <t xml:space="preserve">Se da respuesta a su solicitud por medio del oficio adjunto emitido por Administración Urbana, así como por medio del siguiente hipervínculo: https://dl.sanfelipe.gob.mx/transparencia/Administraci%C3%B3n%20Urbana/Solicitudes%20de%20informaci%C3%B3n/Respuesta%20solicitud%2006%202025/ </t>
  </si>
  <si>
    <t xml:space="preserve">ENVIO UN CORDIAL SALUDO SOLICITANDO LA SIGUIENTE INFORMACIÓN.
CUAL ES EL PRESUPUESTO MENSUAL QUE TIENE CADA REGIDOR DEL AYUNTAMIENTO DE LO QUE A CONTINUACIÓN SE DESCRIBE. 
* DIETAS Y RETRIBUCIONES
* APOYO Y/O GASTO SOCIAL 
* HONORARIOS ASIMILABLES A SALARIOS
* COMBUSTIBLE
* PASAJES AEREOS
* PASAJES TERRESTRES
* VIATICOS EN EL PAÍS
* HOSPEDAJE EN EL PAÍS 
* HOSPEDAJE Y PASAJES A INVITADOS 
AGRADECIENDO MUCHO LA ATENCIÓN Y TRANSPARENCIA, SALUDOS. 
</t>
  </si>
  <si>
    <t xml:space="preserve">PRESUPUESTO QUE CADA REGIDOR TIENE PARA UTILIZAR A DISCRECIÓN O POR NECESIDAD DE LA FUNCIÓN QUE DESEMPEÑA </t>
  </si>
  <si>
    <t>https://servicios.plataformadetransparencia.org.mx/inai3/rest/organoGarante/administracionControlDescarga/descargarAdjuntosPorSolicitud/83FE8FA1BA86DCC5B5BAF3FD68F23219</t>
  </si>
  <si>
    <t>Se da respuesta a su solicitud por medio del oficio adjunto emitido por Tesorería Municipal</t>
  </si>
  <si>
    <t xml:space="preserve">Solicito a la sindicatura información relacionada con la investigación al bombero Arnoldo Moreto de la dirección de bomberos de San Felipe. Avance o si ya finalizó y cuál fue el resultado. </t>
  </si>
  <si>
    <t xml:space="preserve">Bomberos de San Felipe, bomberos del municipio de San Felipe </t>
  </si>
  <si>
    <t>https://servicios.plataformadetransparencia.org.mx/inai3/rest/organoGarante/administracionControlDescarga/descargarAdjuntosPorSolicitud/E8489AFBC94259A37FB3463B2DC7DA95</t>
  </si>
  <si>
    <t>Copia Simple</t>
  </si>
  <si>
    <t>Se da respuesta a su solicitud por medio del oficio adjunto emitido por Sindicatura.</t>
  </si>
  <si>
    <t xml:space="preserve">Solicito conocer el contenido de la entrega y recepción por la renuncia del director de bomberos siendo consejo fundacional Arnoldo Moreto en 2021, 2022 y 2023. Al terminar el cargo debió entregar la direccion al nuevo jefe Carlos Quijada y detallar el estado en el que se encontraba la direccion. Bienes, trámites, faltantes, etc. </t>
  </si>
  <si>
    <t xml:space="preserve">Direccion de bomberos de San Felipe </t>
  </si>
  <si>
    <t>https://servicios.plataformadetransparencia.org.mx/inai3/rest/organoGarante/administracionControlDescarga/descargarAdjuntosPorSolicitud/8FA814B09F7616ACC56208874B12927B</t>
  </si>
  <si>
    <t>Se da respuesta a su solicitud por medio de los oficios adjuntos emitidos por el TAMP. Arnoldo Sepúlveda Moreto Cruz y el Director del H. Cuerpo de Bomberos L.D.I Ramón López Araiza. Dicho lo anterior, puede consultar el informe de entrega-recepción en el siguiente hipervínculo para mejor acceso y comprensión: 
https://dl.sanfelipe.gob.mx/transparencia/Bomberos/Solicitudes%20de%20informaci%C3%B3n/Solicitud%2015%202025/</t>
  </si>
  <si>
    <t xml:space="preserve">ENVIO UN CORDIAL SALUDO SOLICITANDO LA SIGUIENTE INFORMACIÓN.
CUAL ES EL PRESUPUESTO MENSUAL EN LOS EJERCICIOS 2022, 2023, 2024 Y 2025, QUE TIENE CADA REGIDOR DEL AYUNTAMIENTO DE LO QUE A CONTINUACIÓN SE DESCRIBE
* DIETAS Y RETRIBUCIONES
* APOYO Y/O GASTO SOCIAL 
* HONORARIOS ASIMILABLES A SALARIOS
* COMBUSTIBLE
* PASAJES AEREOS
* PASAJES TERRESTRES
* VIATICOS EN EL PAÍS
* HOSPEDAJE EN EL PAÍS 
* HOSPEDAJE Y PASAJES A INVITADOS 
AGRADECIENDO MUCHO LA ATENCIÓN Y TRANSPARENCIA, SALUDOS. </t>
  </si>
  <si>
    <t xml:space="preserve">INFORMACIÓN SOLICITADA PARA VIGILAR EL BUEN USO DE LOS RECURSOS PÚBLICOS </t>
  </si>
  <si>
    <t>https://servicios.plataformadetransparencia.org.mx/inai3/rest/organoGarante/administracionControlDescarga/descargarAdjuntosPorSolicitud/B11A9C43C387FD20C0335FD4B21B1980</t>
  </si>
  <si>
    <t>Se da repuesta a su solicitud por medio del oficio adjunto emitido por Tesorería Municipal.
https://transparencia.sanfelipe.gob.mx/finanzas/</t>
  </si>
  <si>
    <t>Manual</t>
  </si>
  <si>
    <t>En qué página web puedo consultar la Comisión de cada Regidor del Ayuntamiento</t>
  </si>
  <si>
    <t>https://servicios.plataformadetransparencia.org.mx/inai3/rest/organoGarante/administracionControlDescarga/descargarAdjuntosPorSolicitud/8724D43DE6C29E609E9D8062D35836BF</t>
  </si>
  <si>
    <t xml:space="preserve">Se da respuesta a su solicitud por medio del oficio adjunto emitido por Secretaría </t>
  </si>
  <si>
    <t>Se adjunta solicitud de información en formato pdf</t>
  </si>
  <si>
    <t>https://servicios.plataformadetransparencia.org.mx/inai3/rest/organoGarante/administracionControlDescarga/descargarAdjuntosPorSolicitud/AAA64531EC2A3497CBE89E5315235761</t>
  </si>
  <si>
    <t>Se da respuesta a su solicitud por medio del oficio adjunto emitido por el Departamento de Obras y Servicios Públicos.</t>
  </si>
  <si>
    <t xml:space="preserve">Buen día, lo que pasa esque compre un terreno como a 30 minutos de san felipe en el ejido Delicias, para el lado de puertecitos pero en el predial sale aún el nombre del anterior dueño,y quería saber que es lo que tengo que hacer para que ya salga a mi nombre el predial..gracias  </t>
  </si>
  <si>
    <t>https://servicios.plataformadetransparencia.org.mx/inai3/rest/organoGarante/administracionControlDescarga/descargarAdjuntosPorSolicitud/ADCF1911F3103CC1D91FB1ADCC4BC9A2</t>
  </si>
  <si>
    <t>Medio electrónico aportado por el solicitante</t>
  </si>
  <si>
    <t>Se da respuesta a su solicitud por medio del oficio adjunto emitido por Administración Urbana y Catastro</t>
  </si>
  <si>
    <t>REQUIERO EL PROCESO QUE, COMO CIUDADNO DEBO DE SEGUIR ANTE USTEDES PARA SOLICITAR LA INDEMNIZACION  POR RESPONSABILIDAD PATRIMONIAL DEL MUNICIPIO.
FUNDAMENTOS LEGALES Y FORMATOS EN SU CASO.</t>
  </si>
  <si>
    <t>https://servicios.plataformadetransparencia.org.mx/inai3/rest/organoGarante/administracionControlDescarga/descargarAdjuntosPorSolicitud/467495A0411AA46173EF2084A6C4B704</t>
  </si>
  <si>
    <t xml:space="preserve">Se da respuesta a su solicitud por medio de los oficios adjuntos emitidos por la Unidad de Transparencia, Sindicatura Municipal y el Departamento Jurídico, en los que se expresa:
El procedimiento que solicita se encuentra establecido en los artículos 17, 18, 19, 20 y 21 de la Ley de Responsabilidad Patrimonial para el Estado de Baja California. A continuación, se detalla el proceso general conforme a dichos artículos:
1.	Presentación de la reclamación: De acuerdo con el artículo 19, fracción I, el procedimiento debe iniciarse mediante una reclamación formal presentada por escrito ante el órgano competente del ente público al que se exige la indemnización.
2.	Revisión de la solicitud: La autoridad competente evaluará la reclamación y verificará si cumple con los requisitos legales establecidos en la ley.
3.	Determinación de responsabilidad: Se realizará un análisis para determinar si existe responsabilidad patrimonial imputable al municipio.
4.	Cálculo y pago de la indemnización: En caso de que se determine procedente, se establecerá el monto de la indemnización conforme a los lineamientos legales.
Se desconoce si se cuenta con algún formato específico para la presentación de la reclamación, por lo que se recomienda acudir directamente al Departamento Jurídico del Ayuntamiento para obtener mayores detalles y orientación sobre la documentación requerida.  Se adjuntan los oficios emitidos por Sindicatura Municipal y el Departamento Jurídico para mayor entendimiento.
</t>
  </si>
  <si>
    <t xml:space="preserve">Buena tarde, saludo y aprovecho para solicitar la siguiente información:
De acuerdo con el articulo 115, constitucional saber quien se encarga del manejo de los residuos solidos urbanos de los municipios que integran el estado de Baja California
Nombre de la empresa (servicio publico - privado) : inicio y termino de concesión, saber si se realiza en su totalidad o de manera parcial por ejemplo:
Recolección empresa : x 
Transferencia empresa : y 
Disposición final empresa : z 
La base de datos en el formato que me puedan compartir es  bien recibida 
Agradezco de antemano su atención </t>
  </si>
  <si>
    <t>https://servicios.plataformadetransparencia.org.mx/inai3/rest/organoGarante/administracionControlDescarga/descargarAdjuntosPorSolicitud/1C721B8DFC86668917F859C5A57B69D3</t>
  </si>
  <si>
    <t>Se da respuesta a su solicitud por medio del oficio adjunto emitido por el Departamento de Obras y Servicios Públicos</t>
  </si>
  <si>
    <t>BUENOS DIAS, DE LA MANERA MAS ATENTA REQUIERO EL REGISTRO DE INDEMNIZACIONES POR RESPONSABILIDAD PATRIMONIAL DEL MUNICIPIO. LO ANTERIOR EN TERMINOS DEL ARTICULO 16 DE LA LEY DE RESPONSABILIDAD PATRIMONIAL DEL ESTADO DE BAJA CALIFONRIA Y SUS MUNICIPIOS.</t>
  </si>
  <si>
    <t>https://servicios.plataformadetransparencia.org.mx/inai3/rest/organoGarante/administracionControlDescarga/descargarAdjuntosPorSolicitud/8F57FEB9F22E790DEA6DDA6FA5717BDC</t>
  </si>
  <si>
    <t xml:space="preserve">Se da respuesta a su solicitud por medio de los oficios adjuntos emitidos por la Unidad de Transparencia, el Departamento Jurídico y la Sindicatura Municipal, en los que se le informa: el Departamento Jurídico del H. 1er Ayuntamiento de San Felipe, Baja California, no cuenta con ningún registro de indemnizaciones patrimoniales hasta la fecha. </t>
  </si>
  <si>
    <t>Buenas tardes le solicito la informacion de el sindico y los regidores que forman parte del cabildo de Mexicali, curriculum en donde especifique su trayectoria, estudios e informacion del servidor publico en general.</t>
  </si>
  <si>
    <t>https://servicios.plataformadetransparencia.org.mx/inai3/rest/organoGarante/administracionControlDescarga/descargarAdjuntosPorSolicitud/A5ECC4EC9764F25C5BB418DB87D4EC82</t>
  </si>
  <si>
    <t>La solicitud de información que ha remitido a este Sujeto Obligado corresponde al Ayuntamiento de Mexicali, tal como se indica en su solicitud. Por lo tanto, sugiero que redirija su solicitud directamente al Sujeto Obligado mencionado para que pueda recibir la información que requiere.</t>
  </si>
  <si>
    <t xml:space="preserve">Solicito a la sindicatura municipal informe sobre su intervención en la entrega recepción de los cambios de directores en bomberos, secretaria y oficialia mayor del municipio de San Felipe. Si se hizo, si no, si la síndico se aseguró que se hiciera, de no ser así, si hizo algún trámite, denuncia, investigación, sanción. </t>
  </si>
  <si>
    <t>https://servicios.plataformadetransparencia.org.mx/inai3/rest/organoGarante/administracionControlDescarga/descargarAdjuntosPorSolicitud/982987A47ABE6CEEFFB08010112613C6</t>
  </si>
  <si>
    <t xml:space="preserve">Se da respuesta a su solicitud por medio del oficio adjunto emitido por Sindicatura Municipal. </t>
  </si>
  <si>
    <t>CUAL FUE EL MONTO DE LA RECAUDACION ISAI DEL AÑO 2024 INCLUYENDO TODOS LOS CONCEPTOS Y REZAGO</t>
  </si>
  <si>
    <t>https://servicios.plataformadetransparencia.org.mx/inai3/rest/organoGarante/administracionControlDescarga/descargarAdjuntosPorSolicitud/E2D44DB1739CC96240632C70FBD3CE82</t>
  </si>
  <si>
    <t>Se da respuesta a su solicitud de información por medio del oficio adjunto emitido por Tesorería Municipal.
https://transparencia.sanfelipe.gob.mx/finanzas/</t>
  </si>
  <si>
    <t>CUAL FUE EL MONTO DE LA RECAUDACION PREDIAL DEL AÑO 2024 INCLUYENDO TODOS LOS CONCEPTOS Y REZAGOS?</t>
  </si>
  <si>
    <t>https://servicios.plataformadetransparencia.org.mx/inai3/rest/organoGarante/administracionControlDescarga/descargarAdjuntosPorSolicitud/30B521C5F472A19968EA6FA42234BCF1</t>
  </si>
  <si>
    <t>Se da respuesta a su solicitud por medio del oficio adjunto emitido por Tesorería Municipal.
https://transparencia.sanfelipe.gob.mx/finanzas/</t>
  </si>
  <si>
    <t>POR MEDIO DEL PRESENTE, SOLICITO TODOS LOS CONTRATOS QUE SE HUBIERAN  CELEBRADO POR MEDIO DE LICITACION PUBLICA, INVITACION A CUANDO MENOS TRES PERSONAS O ADJUDICACION DIRECTA; DURANTE EL PERIODO COMPRENDIDO DE ENERO 01 DEL 2022 AL  10 DE FEBRERO DEL 2025, EN DONDE HUBIERAN RESULTADO GANADORES LAS SIGUIENTES PERSONAS FISICAS Y/O PERSONAS MORALES:  
ACABADOS Y ALMACENES CALETTE SA DE CV
GRUPO SPARTA SA DE CV
OBRAS EQUIPAMIENTOS Y DESARROLLOS ESTRUCTURALES SA DE CV 
SERVICIOS Y DESARROLLOS SPARTA SA DE CV  (DAVID CUANALO DE LA CRUZ)
ADOLFO CALETTE VERDUZCO
MINGUER LOPEZ CHRISTOPHER IVAN (COMERCIALIZADORA PACIFICO)
IRINEO GUADALUPE CISNEROS CRUZ (ARIA COMERCIALIZADORA)
SE LE SOLICITA AL AYUNTAMIENTO DE ENSENADA EXHIBIR LOS CONTRATOS Y FACTURAS EN SUS VERSIONES PUBLICAS DEL PROYECTO DE REHABILITACION Y REMODELACION EN EL DISTRITO CENTRO HISTORICO REALIZADO CON LA INVERSION DE 25 MILLONES DE PESOS BVG WORLD (DONATIVO APROBADO POR CABILDO EL 15 DE SEPTIEMBRE DE 2022) , MISMO QUE FUE ASIGNADO A  ACABADOS Y ALMACENES CALETTE SA DE CV COMO SE DESCRIBE EN LA NOTA ADJUNTA.
A LAS DEPENDENCIAS, AREAS, INSTITUTOS A QUIENES SE LES HUBIERA REQUERIDO ESTA INFORMACION TAMBIEN SE LES SOLICITA EXHIBIR EN SUS VERSIONES PUBLICAS LAS FACTURAS DE COMPRAS REALIZADAS A LAS PERSONAS FISICAS O MORALES MENCIONADAS ARRIBA UTILIZANDO EL PRESPUESTO DE SU AREA O POR MEDIO DE SU COMITE DE ADQUISIONES.</t>
  </si>
  <si>
    <t>https://agpnoticias.com/news/?p=2945426</t>
  </si>
  <si>
    <t>https://servicios.plataformadetransparencia.org.mx/inai3/rest/organoGarante/administracionControlDescarga/descargarAdjuntosPorSolicitud/4A00F5B50944B120549026710E78D944</t>
  </si>
  <si>
    <t>Notoria Incompetencia</t>
  </si>
  <si>
    <t>Respecto a su solicitud de información, me permito informarle que este sujeto obligado no es competente para proporcionar la información solicitada. La solicitud es dirigida al Ayuntamiento de Ensenada, y de acuerdo con la normatividad aplicable, corresponde exclusivamente a dicho Sujeto Obligado la responsabilidad de gestionar y proporcionar la información relacionada con los contratos mencionados en su escrito. Por lo tanto, sugiero que redirija su solicitud directamente al Ayuntamiento de Ensenada para que pueda recibir la información que requiere.</t>
  </si>
  <si>
    <t>Convenio de coordinación y/o colaboración firmado con la SEMARNAT, y/o PROFEPA  con gobiernos locales para acciones de vigilancia en el área de refugio de vaquita marina, y/o la reserva de la biosfera Alto golfo y Delta del río Colorado entre el 2019 a la fecha</t>
  </si>
  <si>
    <t>en ejercicio del artículo 11 de la Ley General de vida silvestre</t>
  </si>
  <si>
    <t>https://servicios.plataformadetransparencia.org.mx/inai3/rest/organoGarante/administracionControlDescarga/descargarAdjuntosPorSolicitud/202D87BE06DC12C212A3EB0B76D814FF</t>
  </si>
  <si>
    <t>Se da respuesta a su solicitud por medio del oficio adjunto emitido por Secretaría de Gobierno Municipal</t>
  </si>
  <si>
    <t xml:space="preserve">Solicito de la manera más atenta la siguiente información:
1. Importes mensualmente recaudados en ese municipio a través de la Comisión Federal de Electricidad por concepto del Derecho de Alumbrado Público que pagan los usuarios de energía eléctrica, detallados por mes y año durante el período comprendido del inicio como municipio al mes de enero del año 2025.
2. Importes mensualmente recaudados en ese municipio a través de la Tesorería municipal por concepto del Derecho de Alumbrado Público que pagan los usuarios de energía eléctrica, detallados por mes y año durante el período comprendido del inicio como municipio al mes de enero del año 2025.
3. Kilowatt horas e Importes mensualmente facturados por la C.F.E a ese municipio por concepto de los consumos de energía eléctrica del alumbrado público durante el período comprendido del inicio como municipio al mes de enero del año 2025. 
4. Importes mensuales de diferencia a favor o en contra entre lo recaudado a través de la Comisión Federal de Electricidad por concepto del DAP, contra lo facturado por la C.F.E al municipio por concepto de los consumos de energía eléctrica del alumbrado público detallando, importe, mes y año durante el período comprendido del inicio como municipio al mes de enero del año 2025.
Agradezco de antemano su atención.
</t>
  </si>
  <si>
    <t>https://servicios.plataformadetransparencia.org.mx/inai3/rest/organoGarante/administracionControlDescarga/descargarAdjuntosPorSolicitud/458E79336595764C1BBC37487AA731B3</t>
  </si>
  <si>
    <t>Se da respuesta a su solicitud por medio del oficio adjunto emitido por Tesorería</t>
  </si>
  <si>
    <t>POR MEDIO DEL PRESENTE Y DE LA MANERA MAS ATENTA SOLICITO A USTED, INFORME EL ESTADO ACTUAL Y EN COMPARATIVO ANUAL DE LA DEUDA PUBLICA DEL GOBIERNO DEL ESTADO Y DE LOS MUNICIPIOS MEXICALI, TIJUANA, ENSENADA, ROSARITO, TECATE, SAN FELIPE Y SAN QUINTIN DEL EJERCICIO FISCAL 2010 A LA FECHA.</t>
  </si>
  <si>
    <t>https://servicios.plataformadetransparencia.org.mx/inai3/rest/organoGarante/administracionControlDescarga/descargarAdjuntosPorSolicitud/950921EFEB309BF759BDB64F41FC627C</t>
  </si>
  <si>
    <t>Se da respuesta a su solicitud por medio del oficio adjunto emitido por Tesorería Municipal.</t>
  </si>
  <si>
    <t>Me interesa saber en el Ayuntamiento de San Felipe al día de hoy;
1- ¿Cuántos empleados hay de confianza, cuantos de base, cuantos eventuales o cualquier otra denominación?.
2- ¿Cuántos empleados que han sido diagnosticados por ISSSTECALI con invalides para desempeñar sus funciones, se les sigue pagando normalmente como si estuvieran laborando? Y nombre de estos empleados
3- El Ayuntamiento ¿De cuántos empleados tiene programado entregar expedientes a ISSSTECALI para que puedan gozar de una jubilación o pensión a partir de este año 2025?</t>
  </si>
  <si>
    <t>https://servicios.plataformadetransparencia.org.mx/inai3/rest/organoGarante/administracionControlDescarga/descargarAdjuntosPorSolicitud/FCB056096BEFF9F0C8121E944DA99C6F</t>
  </si>
  <si>
    <t xml:space="preserve">Se da respuesta a su solicitud por medio del oficio adjunto emitido por Oficialía Mayor. </t>
  </si>
  <si>
    <t>Solicito información sobre la obra del Centro Municipal de Control Animal de San Felipe, B.C
1- Proyecto de la Obra.
2- Proveedores.
3- Fue asignación directa o licitación de obra.
4.- Tiempo programado de inicio y entrega de la obra.
5- Presupuesto asignado.
6- ¿Existió ampliación de presupuesto?
7- ¿Hubo incumplimiento de los proveedores?
8- ¿Qué proveedores incumplieron?.</t>
  </si>
  <si>
    <t>https://servicios.plataformadetransparencia.org.mx/inai3/rest/organoGarante/administracionControlDescarga/descargarAdjuntosPorSolicitud/821B538FF5BA0C34C43E3C8573785149</t>
  </si>
  <si>
    <t xml:space="preserve">Se da respuesta a su solicitud por medio del oficio adjunto emitido por Oficialía Mayor: </t>
  </si>
  <si>
    <t>Solicitó la siguiente información sobre la obra del Estero
1- Proyecto de la Obra.
2- Proveedores.
3- Asignación directa o licitación de obra.
4.- Tiempo programado de inicio y entrega de la obra.
5- Presupuesto asignado.
6- ¿Existió ampliación de presupuesto?
7- ¿Hubo incumplimiento de los proveedores?
8- ¿Qué proveedores incumplieron?.</t>
  </si>
  <si>
    <t>https://servicios.plataformadetransparencia.org.mx/inai3/rest/organoGarante/administracionControlDescarga/descargarAdjuntosPorSolicitud/4A23D695405FC15432803DCEDE8D7E1A</t>
  </si>
  <si>
    <t>Se da respuesta a su solicitud por medio del oficio adjunto emitido por Oficialia Mayor.</t>
  </si>
  <si>
    <t>Dentro del Cabildo de San Felipe, presidencia, sindicatura y regidurías, ¿Cuántos vehículos oficiales tienen a su disposición y bajo que resguardos están?</t>
  </si>
  <si>
    <t>https://servicios.plataformadetransparencia.org.mx/inai3/rest/organoGarante/administracionControlDescarga/descargarAdjuntosPorSolicitud/B66BD554AAE412668B5B5961553A40C0</t>
  </si>
  <si>
    <t xml:space="preserve">Se da respuesta a su solicitud por medio del oficio adjunto emitido por Oficialía Mayor, en el que  se le informa:
Los vehículos asignados al cabildo son tres, los cuales se encuentran asignados de la siguiente manera:
Un vehículo asignado a Presidencia, en resguardo del Lic. José Luis Dagnino López.
Un Vehículo asignado a Sindicatura, en resguardo de la Lic. Esperanza Valverde Zamorano.
Un vehículo asignado a Regidurías, en resguardo de la Lic. Ana Karime Dávila García. </t>
  </si>
  <si>
    <t>Solicito información para saber el presupuesto y su desglosé de este carnaval 2025.</t>
  </si>
  <si>
    <t>https://servicios.plataformadetransparencia.org.mx/inai3/rest/organoGarante/administracionControlDescarga/descargarAdjuntosPorSolicitud/40FDB1D8826E1D16997B8187843D9BE9</t>
  </si>
  <si>
    <t>Se da respuesta a su solicitud por medio del oficio adjunto emitido por Bienestar Social Municipal.</t>
  </si>
  <si>
    <t>Solicito copia digital del presupuesto de egresos municipal para el año 2025.</t>
  </si>
  <si>
    <t>https://servicios.plataformadetransparencia.org.mx/inai3/rest/organoGarante/administracionControlDescarga/descargarAdjuntosPorSolicitud/FFF4F1228057A2537460031CD3DB2631</t>
  </si>
  <si>
    <t>Cualquier otro medio incluido los electrónicos</t>
  </si>
  <si>
    <t>Se da respuesta a su solicitud por medio del oficio adjunto emitido por Tesorería Municipal. 
https://wsextbc.ebajacalifornia.gob.mx/CdnBc/api/Imagenes/ObtenerImagenDeSistema?sistemaSolicitante=PeriodicoOficial/2024/Diciembre&amp;nombreArchivo=Periodico-64-CXXXI-20241220-%C3%8DNDICE.pdf&amp;descargar=false</t>
  </si>
  <si>
    <t>Solicito información desglosada sobre el presupuesto ejercido para la realización del Carnaval 2025 en los municipios de Ensenada, Rosarito, y San Felipe, especificando los montos destinados a:
Contratación de artistas.
Montaje de escenarios e infraestructura.
Seguridad y logística.
Promoción y difusión del evento.
Cualquier otro gasto relacionado con el evento. Solicito que la información se proporcione en formato digital (PDF o Excel)</t>
  </si>
  <si>
    <t>https://servicios.plataformadetransparencia.org.mx/inai3/rest/organoGarante/administracionControlDescarga/descargarAdjuntosPorSolicitud/406BC4A9A8F4C106DFE207F3FCF9600D</t>
  </si>
  <si>
    <t>Se da respuesta a su solicitud por medio del oficio adjunto emitido por la Dirección Bienestar Social Municipal.</t>
  </si>
  <si>
    <t xml:space="preserve">Con fundamento en los artículos 6° de la Constitución Política de los Estados Unidos Mexicanos; los artículos 2, 4 y demás relativos de la Ley de Transparencia y Acceso a la Información Pública para el Estado de Baja California, solicito información detallada y específica respecto a la asignación de elementos o guardias de seguridad personal popularmente conocidos como “ESCOLTAS” a los siguientes diputados de la XXV Legislatura del Congreso del Estado de Baja California:
1.	Michelle Alejandra Tejeda Medina
2.	Alejandra María Ang Hernández
3.	Dunnia Montserrat Murillo López
4.	Daylin García Ruvalcaba
5.	Eligio Valencia López
6.	María Teresa Méndez Vélez
a) Asignación de elementos de seguridad personal
Solicito conocer si a cualquiera de los diputados antes mencionados se les ha asignado elementos o guardias de seguridad personal desde el inicio de la XXV Legislatura a la fecha de respuesta de esta solicitud. En caso afirmativo, proporcionar:
1.	Número exacto de elementos o guardias de seguridad personal asignados a cada diputado.
2.	Dependencia o corporación de origen de los elementos o guardias de seguridad personal asignados (Secretaría de Seguridad Ciudadana del Estado de Baja California, Fiscalía General del Estado de Baja California, Dirección o Secretaría de Seguridad Pública Municipal correspondiente).
3.	Fecha exacta de inicio de la asignación de elementos o guardias de seguridad personal para cada diputado.
4.	Copia íntegra y versión pública del documento, acuerdo, oficio o resolución mediante el cual se autorizó la asignación de elementos o guardias de seguridad personal a cada diputado.
b) Evaluación de riesgo para la asignación de elementos o guardias de seguridad personal
En caso de que los diputados mencionados cuenten con elementos o guardias de seguridad personal, solicito:
1.	Indicar si se realizó un estudio de riesgo para justificar la asignación de elementos o guardias de seguridad personal.
2.	En caso afirmativo, proporcionar copia íntegra y versión pública del estudio de riesgo correspondiente a cada diputado.
3.	Fecha exacta en la que se realizó el estudio de riesgo para cada diputado.
c) Recursos empleados
Indicar si los elementos de seguridad personal asignados cuentan con vehículos oficiales para su función. En caso afirmativo, proporcionar:
1.	Número exacto de vehículos asignados.
2.	Marca, modelo, año y placas de cada vehículo asignado.
3.	Propiedad del vehículo (si es del Gobierno del Estado, de un municipio o arrendado por las corporaciones de seguridad pública).
</t>
  </si>
  <si>
    <t>https://servicios.plataformadetransparencia.org.mx/inai3/rest/organoGarante/administracionControlDescarga/descargarAdjuntosPorSolicitud/8A3F259D81190A410538064BF7F4A988</t>
  </si>
  <si>
    <t>Con respecto a su solicitud de información, me permito informarle que este sujeto obligado no es competente para proporcionar la información solicitada. La solicitud es dirigida al Congreso del Estado de Baja California, y de acuerdo con la normatividad aplicable, corresponde exclusivamente a dicho Sujeto Obligado la responsabilidad de gestionar y proporcionar la información relacionada con los datos mencionados en su escrito. Por lo tanto, sugiero que redirija su solicitud directamente al Congreso del Estado de Baja California para que pueda recibir la información que requiere.</t>
  </si>
  <si>
    <t xml:space="preserve">De la manera más atenta me dirijo a ustedes para solicitarles los datos mínimos siguientes, de su municipio:
1.-Nombre del presidente(a) municipal
2.- Dirección oficial de la presidencia municipal
3. Teléfono(s) oficiales del C. Presidente(a) municipal
4. Correo electrónico del C. Presidente(a) municipal 
5. Página web del municipio.
Atentamente 
</t>
  </si>
  <si>
    <t>https://servicios.plataformadetransparencia.org.mx/inai3/rest/organoGarante/administracionControlDescarga/descargarAdjuntosPorSolicitud/6933E40458BBD41710D86A523058EE42</t>
  </si>
  <si>
    <t xml:space="preserve">Con respecto a su solicitud de información, me permito informarle que puede consultar esta información en la página web oficial del Ayuntamiento en los siguientes hipervínculos:
•	https://transparencia.sanfelipe.gob.mx/
•	https://dl.sanfelipe.gob.mx/transparencia/Pagina/Directorio%20General.pdf
No obstante, le proporcionamos los siguientes datos de manera directa:
•	Nombre del Presidente Municipal: Lic. José Luis Dagnino López
•	Dirección oficial: Calzada Chetumal S/N, Col. Los Arcos, Edificio de Bienestar Social Municipal
•	Teléfono oficial: 686 577 1021
•	Correo electrónico: presidencia@sanfelipe.gob.mx
</t>
  </si>
  <si>
    <t>BAJA ZIETE NOTICIAS
info@bajazietenoticias.com
Asunto: Solicitud de Transparencia sobre el Contrato de Arrendamiento del Museo Archivo Histórico
A quien corresponda,
Por medio de la presente y con fundamento en los artículos aplicables de la Ley General de Transparencia y Acceso a la Información Pública, así como en la legislación estatal de Baja California en materia de transparencia, solicito atentamente se me proporcione la siguiente información relativa al Museo Archivo Histórico de San Felipe, Baja California:
Copia del contrato de arrendamiento vigente o anterior, según corresponda.
Costo total para el erario público derivado del arrendamiento del inmueble donde se encuentra ubicado el museo.
Duración del contrato de arrendamiento, incluyendo fecha de inicio y término del mismo.
En caso de renovación o terminación del contrato, información sobre los términos y condiciones bajo los cuales se ha realizado dicho proceso.
Solicito que la información sea proporcionada en formato digital y enviada al correo electrónico indicado arriba.
Agradezco de antemano su atención y quedo en espera de su respuesta dentro del plazo establecido por la ley.
Atentamente,
BAJA ZIETE NOTICIAS</t>
  </si>
  <si>
    <t>https://servicios.plataformadetransparencia.org.mx/inai3/rest/organoGarante/administracionControlDescarga/descargarAdjuntosPorSolicitud/B51C504D55A5919A81D13DE200AD7923</t>
  </si>
  <si>
    <t>Se da respuesta a su solicitud de información por medio del oficio adjunto a emitido por la Dirección Bienestar Social Municipal.</t>
  </si>
  <si>
    <t>Asunto: Solicitud de Información Pública: Datos de Incidencia Delictiva en los Municipios de Ensenada, Playas de Rosarito, Tecate, San Quintín, San Felipe, y en el Estado de Baja California, 2020-2024
A través de este medio, me permito solicitar información estadística relacionada con la incidencia delictiva en los siguientes municipios del estado de Baja California: Ensenada, Playas de Rosarito, Tecate, San Quintín, y San Felipe, así como información de carácter estatal que obre en poder de la Fiscalía General del Estado de Baja California. El periodo solicitado abarca desde enero de 2020 hasta diciembre de 2024.
En específico, requiero información detallada sobre los siguientes tipos de delitos:
- Homicidio doloso
- Robo con violencia (a transeúntes, comercios y vehículos)
- Delitos relacionados con el narcotráfico
- Secuestro
Para cada uno de estos delitos, solicito que la información esté desglosada con los siguientes atributos:
- Fecha del incidente (día, mes y año)
- Ubicación aproximada en formato de cuadra (100 block) o intersección más cercana
- Coordenadas geográficas (latitud y longitud), si están disponibles
- Tipo de delito (clasificación específica utilizada por la autoridad)
- Hora aproximada del incidente (formato 24 horas o AM/PM)
- Autoridad responsable de la primera intervención (policía municipal, policía estatal o fiscalía)
En caso de que alguna parte de la información solicitada sea inexistente o se encuentre bajo resguardo de otra dependencia, solicito amablemente la orientación para canalizar esta solicitud al área o institución correspondiente.
Con fundamento en la Ley General de Transparencia y Acceso a la Información Pública, ejerzo mi derecho de acceso a la información, recordando que este derecho es universal, sin importar nacionalidad o residencia.
Quedo atenta/o a cualquier aclaración adicional y agradezco de antemano su apoyo.
Atentamente,  
Samantha Lazzaro</t>
  </si>
  <si>
    <t>https://servicios.plataformadetransparencia.org.mx/inai3/rest/organoGarante/administracionControlDescarga/descargarAdjuntosPorSolicitud/DAC71E480DBE03E76EF755306DB7331B</t>
  </si>
  <si>
    <t xml:space="preserve">Se da respuesta a su solicitud de acceso a la información por medio del oficio adjunto emitido por la Dirección de Seguridad Pública Municipal </t>
  </si>
  <si>
    <t>Existe algún convenio de colaboración para que el salón Corona sea haya prestado o en su caso rentado para poner el museo del Centenario de San Felipe.</t>
  </si>
  <si>
    <t>https://servicios.plataformadetransparencia.org.mx/inai3/rest/organoGarante/administracionControlDescarga/descargarAdjuntosPorSolicitud/95D820DD41A0F625E85DD159690C4FBB</t>
  </si>
  <si>
    <t>Se da respuesta a su solicitud por medio del oficio adjunto emitido por la Dirección de Bienestar Social Municipal.</t>
  </si>
  <si>
    <t>*Durante el ejercicio fiscal 2024 y el ejercicio fiscal 2025. ¿Qué medios de difusión (cualquier clase, redes sociales, medios electrónicos, televisivos, radiodifusoras) están contratados para dar publicidad al Ayuntamiento y programas de este mismo?
*¿Cuál es el medio de comunicación o empresa contratada y que  descripción tienen.
*Tipo de convenio de cada proveedor (mensual, bimestral, trimestral o anual)
*Monto de los pagos según el convenio o contrato de cada proveedor.</t>
  </si>
  <si>
    <t>https://servicios.plataformadetransparencia.org.mx/inai3/rest/organoGarante/administracionControlDescarga/descargarAdjuntosPorSolicitud/8B3125B4B17410C895F98640013E2686</t>
  </si>
  <si>
    <t>Se da respuesta a su solicitud de acceso a la información por medio del oficio adjunto emitido por Oficialía Mayor.</t>
  </si>
  <si>
    <t>Durante los días 28 de febrero, 1 y 2 de marzo de 2025, ¿a cuánto hacienden los pagos del Ayuntamiento a Restaurante Las Caguamas?, con motivo de consumo de alimentos u otros conceptos. Favor de desglosar los pagos por número de factura.</t>
  </si>
  <si>
    <t>https://servicios.plataformadetransparencia.org.mx/inai3/rest/organoGarante/administracionControlDescarga/descargarAdjuntosPorSolicitud/AB5AF60B17F5AC9705522FBF70BBF353</t>
  </si>
  <si>
    <t>Se da respuesta a su solicitud por medio del oficio adjunto emitido por Oficialía Mayor.</t>
  </si>
  <si>
    <t>En proceso con prórroga</t>
  </si>
  <si>
    <t>Ampliación de plazo</t>
  </si>
  <si>
    <t>En virtud de la respuesta de la Solicitud 022870525000036 no. de folio 0228705240000036. 
Es de mi interés saber ¿por qué la Regidora Lic. Ana Karime Dávila García es la única que cuenta con ese beneficio, habiendo 9 regidoras y regidores más dentro del Cabildo?. 
Según el Capítulo Segundo, Artículo 8 del Reglamento Interior y de Cabildo del Ayuntamiento de San Felipe, Baja California
¨...Todos los integrantes de Cabildo tienen derecho a voz y voto y GOZARAN DE LAS MISMAS PRERROGATIVAS...¨
Entonces, quisiera saber:
- ¿Cuándo se les otorgarán los vehículos a los demás regidores y regidoras?.
- En su defecto, ¿se le retirará a los miembros del Cabildo que reciben estas prerrogativas?.</t>
  </si>
  <si>
    <t>https://servicios.plataformadetransparencia.org.mx/inai3/rest/organoGarante/administracionControlDescarga/descargarAdjuntosPorSolicitud/C17B453761EA80571966EC8943BD38F7</t>
  </si>
  <si>
    <t>Se da respuesta a su solicitud por medio del oficio adjunto emitido por Oficialía Mayor, en el que se le informa:
En respuesta a lo solicitado, se notifica que no se realizará la adquisición de nueve vehículos para entrega a las y los Regidores que conforman el Cabildo de este H. Ayuntamiento de San Felipe, B.C.
Asimismo, se informa que el hecho de que el vehículo esté bajo el resguardo de la Lic. Ana Karime Dávila García no implica que sea de uso exclusivo para ella. La asignación se realizó únicamente por cuestiones administrativas relacionadas con el sistema de resguardos, ya que, al ser la Regidora Presidenta de la Comisión de Hacienda y Patrimonio Municipal, se le designó dicha responsabilidad.
No obstante, el vehículo comisionado está destinado al uso general del área de Regidores y, al igual que el resto de los vehículos municipales, se encuentra disponible para atender necesidades de traslado en cumplimiento de encargos y/o comisiones de las diversas áreas que conforman este Municipio.</t>
  </si>
  <si>
    <t>*Convenio o acuerdo, existe para que  elementos de la Secretaria de Marina operen las patrullas municipales, sin que ningún elemento de la policía municipal este abordo de la unidad.
*Los gastos de operación corren por cuenta de la Secretaria de Marina o Ayuntamiento de San Felipe.
*El director de seguridad publica recibe nomina por parte del Ayuntamiento y a cuanto haciende su sueldo compuesto. (sueldo, aguinaldo, bonos y cualquier otra prestación).</t>
  </si>
  <si>
    <t>https://servicios.plataformadetransparencia.org.mx/inai3/rest/organoGarante/administracionControlDescarga/descargarAdjuntosPorSolicitud/24337E124D513996A0C22AAC58006852</t>
  </si>
  <si>
    <t>Se da respuesta a su solicitud por medio de los oficios adjuntos emitidos por la Dirección de Seguridad Pública Municipal y Oficialía Mayor.</t>
  </si>
  <si>
    <t>De acuerdo a la respuesta de la solicitud con folio no. 0228705240000035 existen 141 empleados de confianza, quienes deberían estar cotizando al fondo de pensiones y jubilaciones según la Ley de ISSSTECALI para los organismos incorporados, la pregunta es:
¿porqué se está incumpliendo con la Ley de ISSSTECALI al no realizarse el entero de las cuotas y aportaciones para sus cotizaciones de estos 141 empleados de confianza?.</t>
  </si>
  <si>
    <t>https://servicios.plataformadetransparencia.org.mx/inai3/rest/organoGarante/administracionControlDescarga/descargarAdjuntosPorSolicitud/C9462BD8AC4E73B9810DE5F8C5DBF5CB</t>
  </si>
  <si>
    <t>BUENOS DIAS POR MEDIO DEL PRESENTE SOLICITO LA SIGUIENTE INFORMACION: 
1.	Las usuarias y usuarios del servicio de recolección de basura o residuos la entregan de manera separada (materia orgánica, inorgánica no aprovechable e inorgánica aprovechable) o entregan todo revuelto. 
2.	La recolección de basura o residuos se realiza de manera segregada, es decir, se recolecta por separado (materia orgánica, inorgánica no aprovechable e inorgánica aprovechable) o se realiza la recolección sin diferenciar, es decir, todo revuelto. 
3.	Su Municipio, cuenta con un Reglamento de limpia, recolección, traslado, tratamiento y disposición final de residuos. En caso de ser afirmativa la respuesta, adjuntar una copia. 
4.	Su Municipio, cuenta con un Programa Municipal para la Prevención y Gestión Integral de los Residuos. En caso de ser afirmativa la respuesta adjuntar una copia. 
5.	Su Municipio, cuenta con un Diagnóstico básico para la gestión integral de residuos sólidos urbanos y de manejo especial. En caso de ser afirmativa la respuesta, adjuntar una copia. 
6.	¿Cuál es la modalidad de prestación del servicio de limpia, recolección, traslado, tratamiento y disposición final de residuos sólidos (servicio directo, convenio con Estado, concesión, organismo operador)? 
7.	En caso de tener concesionado la prestación del servicio de limpia, recolección, traslado, tratamiento y disposición final de residuos sólidos, adjuntar una copia del título o contrato de concesión. 
*En caso de inexistencia de la información, favor de señalarlo. 
*En caso de que el tamaño de la información no pueda ser agregada en la plataforma, favor de anexar el link en la nube (drive) para su consulta. 
*En caso de que la información solicitada ya esté disponible al público internet, adjuntar el link exacto donde puede ser consultada.</t>
  </si>
  <si>
    <t>https://servicios.plataformadetransparencia.org.mx/inai3/rest/organoGarante/administracionControlDescarga/descargarAdjuntosPorSolicitud/E71476E71CF7D24A9DBEBF49CB63FD86</t>
  </si>
  <si>
    <t>Se da respuesta a su solicitud por medio del oficio adjunto emitido por la Dirección de Obras y Servicios Públicos.
https://www.mexicali.gob.mx/transparencia/normatividad/reglamentos/2022/Reglamento%20Preservaci%C3%B3n%20del%20Aseo%20Publico.pdf</t>
  </si>
  <si>
    <t>solicito al sujeto obligado proporcione información respecto de si se han presentado escritos, recursos, partes informativos, o cualquier otro ya sea verbal o documental que exprese quejas y/o información en sentido negativo sobre elementos pertenecientes a la Dirección de Seguridad Pública de ese municipio, de ser afirmativa la respuesta, solicito se anexe al presente, información sobre la atención y/o respuesta dada a citados documentos, así como en su caso la sanción impuesta al elemento.
En razón de lo mismo solicito se anexe copia simple de lo que demuestre.</t>
  </si>
  <si>
    <t>https://servicios.plataformadetransparencia.org.mx/inai3/rest/organoGarante/administracionControlDescarga/descargarAdjuntosPorSolicitud/C49CADD4C77B1D28A8D9FE8407EB79C0</t>
  </si>
  <si>
    <t>Se da respuesta a su solicitud por medio de los oficios adjuntos emitidos por la Sindicatura Municipal y la Dirección de Seguridad Pública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</si>
</sst>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14" fontId="0" fillId="0" borderId="0" xfId="0" applyNumberFormat="1"/>
    <xf numFmtId="0" fontId="0" fillId="0" borderId="0" xfId="0" applyAlignment="1">
      <alignment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5A595-10AE-49D0-98B8-08EC825FD66D}">
  <dimension ref="A1:S53"/>
  <sheetViews>
    <sheetView tabSelected="1" workbookViewId="0">
      <selection sqref="A1:XFD1"/>
    </sheetView>
  </sheetViews>
  <sheetFormatPr baseColWidth="10" defaultRowHeight="15" x14ac:dyDescent="0.25"/>
  <cols>
    <col min="1" max="1" width="17.85546875" customWidth="1"/>
    <col min="2" max="2" width="15.5703125" customWidth="1"/>
    <col min="3" max="3" width="43.7109375" customWidth="1"/>
    <col min="4" max="4" width="16" customWidth="1"/>
    <col min="5" max="5" width="22.85546875" customWidth="1"/>
    <col min="6" max="6" width="50.85546875" customWidth="1"/>
    <col min="7" max="7" width="35.85546875" customWidth="1"/>
    <col min="8" max="8" width="65.5703125" customWidth="1"/>
    <col min="9" max="9" width="74.5703125" customWidth="1"/>
    <col min="10" max="10" width="12.5703125" customWidth="1"/>
    <col min="11" max="11" width="64.42578125" customWidth="1"/>
    <col min="12" max="12" width="38.42578125" customWidth="1"/>
    <col min="13" max="13" width="17" customWidth="1"/>
    <col min="14" max="14" width="23.85546875" customWidth="1"/>
    <col min="16" max="16" width="15.85546875" customWidth="1"/>
    <col min="17" max="17" width="15.7109375" customWidth="1"/>
  </cols>
  <sheetData>
    <row r="1" spans="1:19"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19" x14ac:dyDescent="0.25">
      <c r="A2" t="str">
        <f>"022870525000002"</f>
        <v>022870525000002</v>
      </c>
      <c r="B2" s="1">
        <v>45663</v>
      </c>
      <c r="C2" t="s">
        <v>19</v>
      </c>
      <c r="D2" t="s">
        <v>20</v>
      </c>
      <c r="E2" t="s">
        <v>21</v>
      </c>
      <c r="F2" t="s">
        <v>22</v>
      </c>
      <c r="H2" t="s">
        <v>23</v>
      </c>
      <c r="I2" t="s">
        <v>24</v>
      </c>
      <c r="J2" s="1">
        <v>45678</v>
      </c>
      <c r="K2" t="s">
        <v>25</v>
      </c>
      <c r="L2" t="s">
        <v>26</v>
      </c>
      <c r="M2" s="1">
        <v>45677</v>
      </c>
      <c r="N2" s="1">
        <v>45677</v>
      </c>
      <c r="O2" t="s">
        <v>27</v>
      </c>
      <c r="P2" t="s">
        <v>27</v>
      </c>
      <c r="Q2" t="s">
        <v>27</v>
      </c>
      <c r="R2" t="s">
        <v>28</v>
      </c>
      <c r="S2" t="s">
        <v>27</v>
      </c>
    </row>
    <row r="3" spans="1:19" x14ac:dyDescent="0.25">
      <c r="A3" t="str">
        <f>"022870525000001"</f>
        <v>022870525000001</v>
      </c>
      <c r="B3" s="1">
        <v>45663</v>
      </c>
      <c r="C3" t="s">
        <v>19</v>
      </c>
      <c r="D3" t="s">
        <v>20</v>
      </c>
      <c r="E3" t="s">
        <v>21</v>
      </c>
      <c r="F3" t="s">
        <v>29</v>
      </c>
      <c r="H3" t="s">
        <v>30</v>
      </c>
      <c r="I3" t="s">
        <v>24</v>
      </c>
      <c r="J3" s="1">
        <v>45678</v>
      </c>
      <c r="K3" t="s">
        <v>25</v>
      </c>
      <c r="L3" t="s">
        <v>31</v>
      </c>
      <c r="M3" s="1">
        <v>45677</v>
      </c>
      <c r="N3" s="1">
        <v>45677</v>
      </c>
      <c r="O3" t="s">
        <v>27</v>
      </c>
      <c r="P3" t="s">
        <v>27</v>
      </c>
      <c r="Q3" t="s">
        <v>27</v>
      </c>
      <c r="R3" t="s">
        <v>28</v>
      </c>
      <c r="S3" t="s">
        <v>27</v>
      </c>
    </row>
    <row r="4" spans="1:19" x14ac:dyDescent="0.25">
      <c r="A4" t="str">
        <f>"022870525000004"</f>
        <v>022870525000004</v>
      </c>
      <c r="B4" s="1">
        <v>45665</v>
      </c>
      <c r="C4" t="s">
        <v>32</v>
      </c>
      <c r="D4" t="s">
        <v>20</v>
      </c>
      <c r="E4" t="s">
        <v>21</v>
      </c>
      <c r="F4" s="2" t="s">
        <v>33</v>
      </c>
      <c r="G4" s="2" t="s">
        <v>34</v>
      </c>
      <c r="H4" t="s">
        <v>35</v>
      </c>
      <c r="I4" t="s">
        <v>36</v>
      </c>
      <c r="J4" s="1">
        <v>45679</v>
      </c>
      <c r="K4" t="s">
        <v>37</v>
      </c>
      <c r="L4" s="2" t="s">
        <v>38</v>
      </c>
      <c r="M4" s="1">
        <v>45666</v>
      </c>
      <c r="N4" s="1">
        <v>45666</v>
      </c>
      <c r="O4" t="s">
        <v>27</v>
      </c>
      <c r="P4" t="s">
        <v>39</v>
      </c>
      <c r="Q4" t="s">
        <v>27</v>
      </c>
      <c r="R4" t="s">
        <v>28</v>
      </c>
      <c r="S4" t="s">
        <v>27</v>
      </c>
    </row>
    <row r="5" spans="1:19" x14ac:dyDescent="0.25">
      <c r="A5" t="str">
        <f>"022870525000003"</f>
        <v>022870525000003</v>
      </c>
      <c r="B5" s="1">
        <v>45665</v>
      </c>
      <c r="C5" t="s">
        <v>32</v>
      </c>
      <c r="D5" t="s">
        <v>20</v>
      </c>
      <c r="E5" t="s">
        <v>40</v>
      </c>
      <c r="F5" t="s">
        <v>41</v>
      </c>
      <c r="G5" t="s">
        <v>41</v>
      </c>
      <c r="H5" t="s">
        <v>42</v>
      </c>
      <c r="I5" t="s">
        <v>36</v>
      </c>
      <c r="J5" s="1">
        <v>45693</v>
      </c>
      <c r="K5" t="s">
        <v>43</v>
      </c>
      <c r="L5" t="s">
        <v>44</v>
      </c>
      <c r="M5" s="1">
        <v>45666</v>
      </c>
      <c r="N5" s="1">
        <v>45666</v>
      </c>
      <c r="O5" t="s">
        <v>27</v>
      </c>
      <c r="P5" t="s">
        <v>39</v>
      </c>
      <c r="Q5" t="s">
        <v>27</v>
      </c>
      <c r="R5" t="s">
        <v>45</v>
      </c>
      <c r="S5" t="s">
        <v>27</v>
      </c>
    </row>
    <row r="6" spans="1:19" x14ac:dyDescent="0.25">
      <c r="A6" t="str">
        <f>"022870525000005"</f>
        <v>022870525000005</v>
      </c>
      <c r="B6" s="1">
        <v>45666</v>
      </c>
      <c r="C6" t="s">
        <v>19</v>
      </c>
      <c r="D6" t="s">
        <v>20</v>
      </c>
      <c r="E6" t="s">
        <v>21</v>
      </c>
      <c r="F6" t="s">
        <v>46</v>
      </c>
      <c r="G6" t="s">
        <v>47</v>
      </c>
      <c r="H6" t="s">
        <v>48</v>
      </c>
      <c r="I6" t="s">
        <v>24</v>
      </c>
      <c r="J6" s="1">
        <v>45680</v>
      </c>
      <c r="K6" t="s">
        <v>25</v>
      </c>
      <c r="L6" t="s">
        <v>49</v>
      </c>
      <c r="M6" s="1">
        <v>45677</v>
      </c>
      <c r="N6" s="1">
        <v>45677</v>
      </c>
      <c r="O6" t="s">
        <v>27</v>
      </c>
      <c r="P6" t="s">
        <v>27</v>
      </c>
      <c r="Q6" t="s">
        <v>27</v>
      </c>
      <c r="R6" t="s">
        <v>28</v>
      </c>
      <c r="S6" t="s">
        <v>27</v>
      </c>
    </row>
    <row r="7" spans="1:19" x14ac:dyDescent="0.25">
      <c r="A7" t="str">
        <f>"022870525000009"</f>
        <v>022870525000009</v>
      </c>
      <c r="B7" s="1">
        <v>45666</v>
      </c>
      <c r="C7" t="s">
        <v>50</v>
      </c>
      <c r="D7" t="s">
        <v>20</v>
      </c>
      <c r="E7" t="s">
        <v>21</v>
      </c>
      <c r="F7" t="s">
        <v>41</v>
      </c>
      <c r="G7" t="s">
        <v>41</v>
      </c>
      <c r="H7" t="s">
        <v>42</v>
      </c>
      <c r="I7" t="s">
        <v>24</v>
      </c>
      <c r="J7" s="1">
        <v>45681</v>
      </c>
      <c r="K7" t="s">
        <v>51</v>
      </c>
      <c r="L7" t="s">
        <v>44</v>
      </c>
      <c r="O7" t="s">
        <v>27</v>
      </c>
      <c r="P7" t="s">
        <v>27</v>
      </c>
      <c r="Q7" t="s">
        <v>27</v>
      </c>
      <c r="R7" t="s">
        <v>28</v>
      </c>
      <c r="S7" t="s">
        <v>27</v>
      </c>
    </row>
    <row r="8" spans="1:19" x14ac:dyDescent="0.25">
      <c r="A8" t="str">
        <f>"022870525000008"</f>
        <v>022870525000008</v>
      </c>
      <c r="B8" s="1">
        <v>45666</v>
      </c>
      <c r="C8" t="s">
        <v>50</v>
      </c>
      <c r="D8" t="s">
        <v>20</v>
      </c>
      <c r="E8" t="s">
        <v>21</v>
      </c>
      <c r="F8" t="s">
        <v>41</v>
      </c>
      <c r="G8" t="s">
        <v>41</v>
      </c>
      <c r="H8" t="s">
        <v>42</v>
      </c>
      <c r="I8" t="s">
        <v>24</v>
      </c>
      <c r="J8" s="1">
        <v>45681</v>
      </c>
      <c r="K8" t="s">
        <v>51</v>
      </c>
      <c r="L8" t="s">
        <v>44</v>
      </c>
      <c r="O8" t="s">
        <v>27</v>
      </c>
      <c r="P8" t="s">
        <v>27</v>
      </c>
      <c r="Q8" t="s">
        <v>27</v>
      </c>
      <c r="R8" t="s">
        <v>28</v>
      </c>
      <c r="S8" t="s">
        <v>27</v>
      </c>
    </row>
    <row r="9" spans="1:19" x14ac:dyDescent="0.25">
      <c r="A9" t="str">
        <f>"022870525000011"</f>
        <v>022870525000011</v>
      </c>
      <c r="B9" s="1">
        <v>45666</v>
      </c>
      <c r="C9" t="s">
        <v>50</v>
      </c>
      <c r="D9" t="s">
        <v>20</v>
      </c>
      <c r="E9" t="s">
        <v>21</v>
      </c>
      <c r="F9" t="s">
        <v>41</v>
      </c>
      <c r="G9" t="s">
        <v>41</v>
      </c>
      <c r="H9" t="s">
        <v>42</v>
      </c>
      <c r="I9" t="s">
        <v>24</v>
      </c>
      <c r="J9" s="1">
        <v>45681</v>
      </c>
      <c r="K9" t="s">
        <v>51</v>
      </c>
      <c r="L9" t="s">
        <v>44</v>
      </c>
      <c r="O9" t="s">
        <v>27</v>
      </c>
      <c r="P9" t="s">
        <v>27</v>
      </c>
      <c r="Q9" t="s">
        <v>27</v>
      </c>
      <c r="R9" t="s">
        <v>28</v>
      </c>
      <c r="S9" t="s">
        <v>27</v>
      </c>
    </row>
    <row r="10" spans="1:19" x14ac:dyDescent="0.25">
      <c r="A10" t="str">
        <f>"022870525000010"</f>
        <v>022870525000010</v>
      </c>
      <c r="B10" s="1">
        <v>45666</v>
      </c>
      <c r="C10" t="s">
        <v>50</v>
      </c>
      <c r="D10" t="s">
        <v>20</v>
      </c>
      <c r="E10" t="s">
        <v>21</v>
      </c>
      <c r="F10" t="s">
        <v>41</v>
      </c>
      <c r="G10" t="s">
        <v>41</v>
      </c>
      <c r="H10" t="s">
        <v>42</v>
      </c>
      <c r="I10" t="s">
        <v>24</v>
      </c>
      <c r="J10" s="1">
        <v>45681</v>
      </c>
      <c r="K10" t="s">
        <v>51</v>
      </c>
      <c r="L10" t="s">
        <v>44</v>
      </c>
      <c r="O10" t="s">
        <v>27</v>
      </c>
      <c r="P10" t="s">
        <v>27</v>
      </c>
      <c r="Q10" t="s">
        <v>27</v>
      </c>
      <c r="R10" t="s">
        <v>28</v>
      </c>
      <c r="S10" t="s">
        <v>27</v>
      </c>
    </row>
    <row r="11" spans="1:19" x14ac:dyDescent="0.25">
      <c r="A11" t="str">
        <f>"022870525000012"</f>
        <v>022870525000012</v>
      </c>
      <c r="B11" s="1">
        <v>45666</v>
      </c>
      <c r="C11" t="s">
        <v>50</v>
      </c>
      <c r="D11" t="s">
        <v>20</v>
      </c>
      <c r="E11" t="s">
        <v>21</v>
      </c>
      <c r="F11" t="s">
        <v>41</v>
      </c>
      <c r="G11" t="s">
        <v>41</v>
      </c>
      <c r="H11" t="s">
        <v>42</v>
      </c>
      <c r="I11" t="s">
        <v>24</v>
      </c>
      <c r="J11" s="1">
        <v>45681</v>
      </c>
      <c r="K11" t="s">
        <v>51</v>
      </c>
      <c r="L11" t="s">
        <v>44</v>
      </c>
      <c r="O11" t="s">
        <v>27</v>
      </c>
      <c r="P11" t="s">
        <v>27</v>
      </c>
      <c r="Q11" t="s">
        <v>27</v>
      </c>
      <c r="R11" t="s">
        <v>28</v>
      </c>
      <c r="S11" t="s">
        <v>27</v>
      </c>
    </row>
    <row r="12" spans="1:19" x14ac:dyDescent="0.25">
      <c r="A12" t="str">
        <f>"022870525000007"</f>
        <v>022870525000007</v>
      </c>
      <c r="B12" s="1">
        <v>45666</v>
      </c>
      <c r="C12" t="s">
        <v>50</v>
      </c>
      <c r="D12" t="s">
        <v>20</v>
      </c>
      <c r="E12" t="s">
        <v>21</v>
      </c>
      <c r="F12" t="s">
        <v>41</v>
      </c>
      <c r="G12" t="s">
        <v>41</v>
      </c>
      <c r="H12" t="s">
        <v>42</v>
      </c>
      <c r="I12" t="s">
        <v>24</v>
      </c>
      <c r="J12" s="1">
        <v>45681</v>
      </c>
      <c r="K12" t="s">
        <v>51</v>
      </c>
      <c r="L12" t="s">
        <v>44</v>
      </c>
      <c r="O12" t="s">
        <v>27</v>
      </c>
      <c r="P12" t="s">
        <v>27</v>
      </c>
      <c r="Q12" t="s">
        <v>27</v>
      </c>
      <c r="R12" t="s">
        <v>28</v>
      </c>
      <c r="S12" t="s">
        <v>27</v>
      </c>
    </row>
    <row r="13" spans="1:19" x14ac:dyDescent="0.25">
      <c r="A13" t="str">
        <f>"022870525000006"</f>
        <v>022870525000006</v>
      </c>
      <c r="B13" s="1">
        <v>45666</v>
      </c>
      <c r="C13" t="s">
        <v>19</v>
      </c>
      <c r="D13" t="s">
        <v>20</v>
      </c>
      <c r="E13" t="s">
        <v>21</v>
      </c>
      <c r="F13" s="2" t="s">
        <v>52</v>
      </c>
      <c r="H13" t="s">
        <v>53</v>
      </c>
      <c r="I13" t="s">
        <v>24</v>
      </c>
      <c r="J13" s="1">
        <v>45681</v>
      </c>
      <c r="K13" t="s">
        <v>25</v>
      </c>
      <c r="L13" t="s">
        <v>54</v>
      </c>
      <c r="M13" s="1">
        <v>45677</v>
      </c>
      <c r="N13" s="1">
        <v>45677</v>
      </c>
      <c r="O13" t="s">
        <v>27</v>
      </c>
      <c r="P13" t="s">
        <v>27</v>
      </c>
      <c r="Q13" t="s">
        <v>27</v>
      </c>
      <c r="R13" t="s">
        <v>28</v>
      </c>
      <c r="S13" t="s">
        <v>27</v>
      </c>
    </row>
    <row r="14" spans="1:19" x14ac:dyDescent="0.25">
      <c r="A14" t="str">
        <f>"022870525000013"</f>
        <v>022870525000013</v>
      </c>
      <c r="B14" s="1">
        <v>45670</v>
      </c>
      <c r="C14" t="s">
        <v>19</v>
      </c>
      <c r="D14" t="s">
        <v>20</v>
      </c>
      <c r="E14" t="s">
        <v>21</v>
      </c>
      <c r="F14" s="2" t="s">
        <v>55</v>
      </c>
      <c r="G14" t="s">
        <v>56</v>
      </c>
      <c r="H14" t="s">
        <v>57</v>
      </c>
      <c r="I14" t="s">
        <v>24</v>
      </c>
      <c r="J14" s="1">
        <v>45684</v>
      </c>
      <c r="K14" t="s">
        <v>25</v>
      </c>
      <c r="L14" t="s">
        <v>58</v>
      </c>
      <c r="M14" s="1">
        <v>45677</v>
      </c>
      <c r="N14" s="1">
        <v>45677</v>
      </c>
      <c r="O14" t="s">
        <v>27</v>
      </c>
      <c r="P14" t="s">
        <v>27</v>
      </c>
      <c r="Q14" t="s">
        <v>27</v>
      </c>
      <c r="R14" t="s">
        <v>28</v>
      </c>
      <c r="S14" t="s">
        <v>27</v>
      </c>
    </row>
    <row r="15" spans="1:19" x14ac:dyDescent="0.25">
      <c r="A15" t="str">
        <f>"022870525000014"</f>
        <v>022870525000014</v>
      </c>
      <c r="B15" s="1">
        <v>45673</v>
      </c>
      <c r="C15" t="s">
        <v>19</v>
      </c>
      <c r="D15" t="s">
        <v>20</v>
      </c>
      <c r="E15" t="s">
        <v>21</v>
      </c>
      <c r="F15" t="s">
        <v>59</v>
      </c>
      <c r="G15" t="s">
        <v>60</v>
      </c>
      <c r="H15" t="s">
        <v>61</v>
      </c>
      <c r="I15" t="s">
        <v>62</v>
      </c>
      <c r="J15" s="1">
        <v>45687</v>
      </c>
      <c r="K15" t="s">
        <v>25</v>
      </c>
      <c r="L15" t="s">
        <v>63</v>
      </c>
      <c r="M15" s="1">
        <v>45679</v>
      </c>
      <c r="N15" s="1">
        <v>45679</v>
      </c>
      <c r="O15" t="s">
        <v>27</v>
      </c>
      <c r="P15" t="s">
        <v>27</v>
      </c>
      <c r="Q15" t="s">
        <v>27</v>
      </c>
      <c r="R15" t="s">
        <v>28</v>
      </c>
      <c r="S15" t="s">
        <v>27</v>
      </c>
    </row>
    <row r="16" spans="1:19" x14ac:dyDescent="0.25">
      <c r="A16" t="str">
        <f>"022870525000015"</f>
        <v>022870525000015</v>
      </c>
      <c r="B16" s="1">
        <v>45673</v>
      </c>
      <c r="C16" t="s">
        <v>19</v>
      </c>
      <c r="D16" t="s">
        <v>20</v>
      </c>
      <c r="E16" t="s">
        <v>21</v>
      </c>
      <c r="F16" t="s">
        <v>64</v>
      </c>
      <c r="G16" t="s">
        <v>65</v>
      </c>
      <c r="H16" t="s">
        <v>66</v>
      </c>
      <c r="I16" t="s">
        <v>62</v>
      </c>
      <c r="J16" s="1">
        <v>45687</v>
      </c>
      <c r="K16" t="s">
        <v>25</v>
      </c>
      <c r="L16" s="2" t="s">
        <v>67</v>
      </c>
      <c r="M16" s="1">
        <v>45687</v>
      </c>
      <c r="N16" s="1">
        <v>45687</v>
      </c>
      <c r="O16" t="s">
        <v>27</v>
      </c>
      <c r="P16" t="s">
        <v>27</v>
      </c>
      <c r="Q16" t="s">
        <v>27</v>
      </c>
      <c r="R16" t="s">
        <v>28</v>
      </c>
      <c r="S16" t="s">
        <v>27</v>
      </c>
    </row>
    <row r="17" spans="1:19" x14ac:dyDescent="0.25">
      <c r="A17" t="str">
        <f>"022870525000016"</f>
        <v>022870525000016</v>
      </c>
      <c r="B17" s="1">
        <v>45678</v>
      </c>
      <c r="C17" t="s">
        <v>19</v>
      </c>
      <c r="D17" t="s">
        <v>20</v>
      </c>
      <c r="E17" t="s">
        <v>21</v>
      </c>
      <c r="F17" s="2" t="s">
        <v>68</v>
      </c>
      <c r="G17" t="s">
        <v>69</v>
      </c>
      <c r="H17" t="s">
        <v>70</v>
      </c>
      <c r="I17" t="s">
        <v>24</v>
      </c>
      <c r="J17" s="1">
        <v>45692</v>
      </c>
      <c r="K17" t="s">
        <v>25</v>
      </c>
      <c r="L17" s="2" t="s">
        <v>71</v>
      </c>
      <c r="M17" s="1">
        <v>45720</v>
      </c>
      <c r="N17" s="1">
        <v>45720</v>
      </c>
      <c r="O17" t="s">
        <v>27</v>
      </c>
      <c r="P17" t="s">
        <v>27</v>
      </c>
      <c r="Q17" t="s">
        <v>27</v>
      </c>
      <c r="R17" t="s">
        <v>28</v>
      </c>
      <c r="S17" t="s">
        <v>39</v>
      </c>
    </row>
    <row r="18" spans="1:19" x14ac:dyDescent="0.25">
      <c r="A18" t="str">
        <f>"022870525000017"</f>
        <v>022870525000017</v>
      </c>
      <c r="B18" s="1">
        <v>45681</v>
      </c>
      <c r="C18" t="s">
        <v>19</v>
      </c>
      <c r="D18" t="s">
        <v>72</v>
      </c>
      <c r="E18" t="s">
        <v>21</v>
      </c>
      <c r="F18" t="s">
        <v>73</v>
      </c>
      <c r="H18" t="s">
        <v>74</v>
      </c>
      <c r="I18" t="s">
        <v>62</v>
      </c>
      <c r="J18" s="1">
        <v>45695</v>
      </c>
      <c r="K18" t="s">
        <v>25</v>
      </c>
      <c r="L18" t="s">
        <v>75</v>
      </c>
      <c r="M18" s="1">
        <v>45692</v>
      </c>
      <c r="N18" s="1">
        <v>45692</v>
      </c>
      <c r="O18" t="s">
        <v>27</v>
      </c>
      <c r="P18" t="s">
        <v>27</v>
      </c>
      <c r="Q18" t="s">
        <v>27</v>
      </c>
      <c r="R18" t="s">
        <v>28</v>
      </c>
      <c r="S18" t="s">
        <v>27</v>
      </c>
    </row>
    <row r="19" spans="1:19" x14ac:dyDescent="0.25">
      <c r="A19" t="str">
        <f>"022870525000018"</f>
        <v>022870525000018</v>
      </c>
      <c r="B19" s="1">
        <v>45685</v>
      </c>
      <c r="C19" t="s">
        <v>19</v>
      </c>
      <c r="D19" t="s">
        <v>20</v>
      </c>
      <c r="E19" t="s">
        <v>21</v>
      </c>
      <c r="F19" t="s">
        <v>76</v>
      </c>
      <c r="H19" t="s">
        <v>77</v>
      </c>
      <c r="I19" t="s">
        <v>24</v>
      </c>
      <c r="J19" s="1">
        <v>45700</v>
      </c>
      <c r="K19" t="s">
        <v>25</v>
      </c>
      <c r="L19" t="s">
        <v>78</v>
      </c>
      <c r="M19" s="1">
        <v>45701</v>
      </c>
      <c r="N19" s="1">
        <v>45701</v>
      </c>
      <c r="O19" t="s">
        <v>27</v>
      </c>
      <c r="P19" t="s">
        <v>27</v>
      </c>
      <c r="Q19" t="s">
        <v>27</v>
      </c>
      <c r="R19" t="s">
        <v>28</v>
      </c>
      <c r="S19" t="s">
        <v>27</v>
      </c>
    </row>
    <row r="20" spans="1:19" x14ac:dyDescent="0.25">
      <c r="A20" t="str">
        <f>"022870525000019"</f>
        <v>022870525000019</v>
      </c>
      <c r="B20" s="1">
        <v>45687</v>
      </c>
      <c r="C20" t="s">
        <v>19</v>
      </c>
      <c r="D20" t="s">
        <v>72</v>
      </c>
      <c r="E20" t="s">
        <v>21</v>
      </c>
      <c r="F20" t="s">
        <v>79</v>
      </c>
      <c r="H20" t="s">
        <v>80</v>
      </c>
      <c r="I20" t="s">
        <v>81</v>
      </c>
      <c r="J20" s="1">
        <v>45701</v>
      </c>
      <c r="K20" t="s">
        <v>25</v>
      </c>
      <c r="L20" t="s">
        <v>82</v>
      </c>
      <c r="M20" s="1">
        <v>45694</v>
      </c>
      <c r="N20" s="1">
        <v>45694</v>
      </c>
      <c r="O20" t="s">
        <v>27</v>
      </c>
      <c r="P20" t="s">
        <v>27</v>
      </c>
      <c r="Q20" t="s">
        <v>27</v>
      </c>
      <c r="R20" t="s">
        <v>28</v>
      </c>
      <c r="S20" t="s">
        <v>27</v>
      </c>
    </row>
    <row r="21" spans="1:19" x14ac:dyDescent="0.25">
      <c r="A21" t="str">
        <f>"022870525000021"</f>
        <v>022870525000021</v>
      </c>
      <c r="B21" s="1">
        <v>45688</v>
      </c>
      <c r="C21" t="s">
        <v>19</v>
      </c>
      <c r="D21" t="s">
        <v>20</v>
      </c>
      <c r="E21" t="s">
        <v>21</v>
      </c>
      <c r="F21" s="2" t="s">
        <v>83</v>
      </c>
      <c r="H21" t="s">
        <v>84</v>
      </c>
      <c r="I21" t="s">
        <v>24</v>
      </c>
      <c r="J21" s="1">
        <v>45702</v>
      </c>
      <c r="K21" t="s">
        <v>25</v>
      </c>
      <c r="L21" s="2" t="s">
        <v>85</v>
      </c>
      <c r="M21" s="1">
        <v>45713</v>
      </c>
      <c r="N21" s="1">
        <v>45713</v>
      </c>
      <c r="O21" t="s">
        <v>27</v>
      </c>
      <c r="P21" t="s">
        <v>27</v>
      </c>
      <c r="Q21" t="s">
        <v>27</v>
      </c>
      <c r="R21" t="s">
        <v>28</v>
      </c>
      <c r="S21" t="s">
        <v>27</v>
      </c>
    </row>
    <row r="22" spans="1:19" x14ac:dyDescent="0.25">
      <c r="A22" t="str">
        <f>"022870525000020"</f>
        <v>022870525000020</v>
      </c>
      <c r="B22" s="1">
        <v>45688</v>
      </c>
      <c r="C22" t="s">
        <v>19</v>
      </c>
      <c r="D22" t="s">
        <v>20</v>
      </c>
      <c r="E22" t="s">
        <v>21</v>
      </c>
      <c r="F22" s="2" t="s">
        <v>86</v>
      </c>
      <c r="H22" t="s">
        <v>87</v>
      </c>
      <c r="I22" t="s">
        <v>24</v>
      </c>
      <c r="J22" s="1">
        <v>45702</v>
      </c>
      <c r="K22" t="s">
        <v>25</v>
      </c>
      <c r="L22" t="s">
        <v>88</v>
      </c>
      <c r="M22" s="1">
        <v>45701</v>
      </c>
      <c r="N22" s="1">
        <v>45701</v>
      </c>
      <c r="O22" t="s">
        <v>27</v>
      </c>
      <c r="P22" t="s">
        <v>27</v>
      </c>
      <c r="Q22" t="s">
        <v>27</v>
      </c>
      <c r="R22" t="s">
        <v>28</v>
      </c>
      <c r="S22" t="s">
        <v>27</v>
      </c>
    </row>
    <row r="23" spans="1:19" x14ac:dyDescent="0.25">
      <c r="A23" t="str">
        <f>"022870525000022"</f>
        <v>022870525000022</v>
      </c>
      <c r="B23" s="1">
        <v>45693</v>
      </c>
      <c r="C23" t="s">
        <v>19</v>
      </c>
      <c r="D23" t="s">
        <v>20</v>
      </c>
      <c r="E23" t="s">
        <v>21</v>
      </c>
      <c r="F23" t="s">
        <v>89</v>
      </c>
      <c r="H23" t="s">
        <v>90</v>
      </c>
      <c r="I23" t="s">
        <v>24</v>
      </c>
      <c r="J23" s="1">
        <v>45707</v>
      </c>
      <c r="K23" t="s">
        <v>25</v>
      </c>
      <c r="L23" t="s">
        <v>91</v>
      </c>
      <c r="M23" s="1">
        <v>45713</v>
      </c>
      <c r="N23" s="1">
        <v>45713</v>
      </c>
      <c r="O23" t="s">
        <v>27</v>
      </c>
      <c r="P23" t="s">
        <v>27</v>
      </c>
      <c r="Q23" t="s">
        <v>27</v>
      </c>
      <c r="R23" t="s">
        <v>28</v>
      </c>
      <c r="S23" t="s">
        <v>27</v>
      </c>
    </row>
    <row r="24" spans="1:19" x14ac:dyDescent="0.25">
      <c r="A24" t="str">
        <f>"022870525000025"</f>
        <v>022870525000025</v>
      </c>
      <c r="B24" s="1">
        <v>45694</v>
      </c>
      <c r="C24" t="s">
        <v>19</v>
      </c>
      <c r="D24" t="s">
        <v>20</v>
      </c>
      <c r="E24" t="s">
        <v>21</v>
      </c>
      <c r="F24" t="s">
        <v>92</v>
      </c>
      <c r="H24" t="s">
        <v>93</v>
      </c>
      <c r="I24" t="s">
        <v>62</v>
      </c>
      <c r="J24" s="1">
        <v>45708</v>
      </c>
      <c r="K24" t="s">
        <v>25</v>
      </c>
      <c r="L24" t="s">
        <v>94</v>
      </c>
      <c r="M24" s="1">
        <v>45695</v>
      </c>
      <c r="N24" s="1">
        <v>45695</v>
      </c>
      <c r="O24" t="s">
        <v>27</v>
      </c>
      <c r="P24" t="s">
        <v>27</v>
      </c>
      <c r="Q24" t="s">
        <v>27</v>
      </c>
      <c r="R24" t="s">
        <v>28</v>
      </c>
      <c r="S24" t="s">
        <v>27</v>
      </c>
    </row>
    <row r="25" spans="1:19" x14ac:dyDescent="0.25">
      <c r="A25" t="str">
        <f>"022870525000023"</f>
        <v>022870525000023</v>
      </c>
      <c r="B25" s="1">
        <v>45694</v>
      </c>
      <c r="C25" t="s">
        <v>50</v>
      </c>
      <c r="D25" t="s">
        <v>20</v>
      </c>
      <c r="E25" t="s">
        <v>21</v>
      </c>
      <c r="F25" t="s">
        <v>41</v>
      </c>
      <c r="G25" t="s">
        <v>41</v>
      </c>
      <c r="H25" t="s">
        <v>42</v>
      </c>
      <c r="I25" t="s">
        <v>62</v>
      </c>
      <c r="J25" s="1">
        <v>45708</v>
      </c>
      <c r="K25" t="s">
        <v>51</v>
      </c>
      <c r="L25" t="s">
        <v>44</v>
      </c>
      <c r="O25" t="s">
        <v>27</v>
      </c>
      <c r="P25" t="s">
        <v>27</v>
      </c>
      <c r="Q25" t="s">
        <v>27</v>
      </c>
      <c r="R25" t="s">
        <v>28</v>
      </c>
      <c r="S25" t="s">
        <v>27</v>
      </c>
    </row>
    <row r="26" spans="1:19" x14ac:dyDescent="0.25">
      <c r="A26" t="str">
        <f>"022870525000024"</f>
        <v>022870525000024</v>
      </c>
      <c r="B26" s="1">
        <v>45694</v>
      </c>
      <c r="C26" t="s">
        <v>19</v>
      </c>
      <c r="D26" t="s">
        <v>20</v>
      </c>
      <c r="E26" t="s">
        <v>21</v>
      </c>
      <c r="F26" t="s">
        <v>95</v>
      </c>
      <c r="H26" t="s">
        <v>96</v>
      </c>
      <c r="I26" t="s">
        <v>24</v>
      </c>
      <c r="J26" s="1">
        <v>45708</v>
      </c>
      <c r="K26" t="s">
        <v>25</v>
      </c>
      <c r="L26" t="s">
        <v>97</v>
      </c>
      <c r="M26" s="1">
        <v>45698</v>
      </c>
      <c r="N26" s="1">
        <v>45698</v>
      </c>
      <c r="O26" t="s">
        <v>27</v>
      </c>
      <c r="P26" t="s">
        <v>27</v>
      </c>
      <c r="Q26" t="s">
        <v>27</v>
      </c>
      <c r="R26" t="s">
        <v>28</v>
      </c>
      <c r="S26" t="s">
        <v>27</v>
      </c>
    </row>
    <row r="27" spans="1:19" x14ac:dyDescent="0.25">
      <c r="A27" t="str">
        <f>"022870525000027"</f>
        <v>022870525000027</v>
      </c>
      <c r="B27" s="1">
        <v>45699</v>
      </c>
      <c r="C27" t="s">
        <v>19</v>
      </c>
      <c r="D27" t="s">
        <v>20</v>
      </c>
      <c r="E27" t="s">
        <v>21</v>
      </c>
      <c r="F27" t="s">
        <v>98</v>
      </c>
      <c r="H27" t="s">
        <v>99</v>
      </c>
      <c r="I27" t="s">
        <v>24</v>
      </c>
      <c r="J27" s="1">
        <v>45713</v>
      </c>
      <c r="K27" t="s">
        <v>25</v>
      </c>
      <c r="L27" s="2" t="s">
        <v>100</v>
      </c>
      <c r="M27" s="1">
        <v>45720</v>
      </c>
      <c r="N27" s="1">
        <v>45720</v>
      </c>
      <c r="O27" t="s">
        <v>27</v>
      </c>
      <c r="P27" t="s">
        <v>27</v>
      </c>
      <c r="Q27" t="s">
        <v>27</v>
      </c>
      <c r="R27" t="s">
        <v>28</v>
      </c>
      <c r="S27" t="s">
        <v>39</v>
      </c>
    </row>
    <row r="28" spans="1:19" x14ac:dyDescent="0.25">
      <c r="A28" t="str">
        <f>"022870525000026"</f>
        <v>022870525000026</v>
      </c>
      <c r="B28" s="1">
        <v>45699</v>
      </c>
      <c r="C28" t="s">
        <v>19</v>
      </c>
      <c r="D28" t="s">
        <v>20</v>
      </c>
      <c r="E28" t="s">
        <v>21</v>
      </c>
      <c r="F28" t="s">
        <v>101</v>
      </c>
      <c r="H28" t="s">
        <v>102</v>
      </c>
      <c r="I28" t="s">
        <v>24</v>
      </c>
      <c r="J28" s="1">
        <v>45713</v>
      </c>
      <c r="K28" t="s">
        <v>25</v>
      </c>
      <c r="L28" s="2" t="s">
        <v>103</v>
      </c>
      <c r="M28" s="1">
        <v>45720</v>
      </c>
      <c r="N28" s="1">
        <v>45720</v>
      </c>
      <c r="O28" t="s">
        <v>27</v>
      </c>
      <c r="P28" t="s">
        <v>27</v>
      </c>
      <c r="Q28" t="s">
        <v>27</v>
      </c>
      <c r="R28" t="s">
        <v>28</v>
      </c>
      <c r="S28" t="s">
        <v>39</v>
      </c>
    </row>
    <row r="29" spans="1:19" x14ac:dyDescent="0.25">
      <c r="A29" t="str">
        <f>"022870525000028"</f>
        <v>022870525000028</v>
      </c>
      <c r="B29" s="1">
        <v>45700</v>
      </c>
      <c r="C29" t="s">
        <v>19</v>
      </c>
      <c r="D29" t="s">
        <v>20</v>
      </c>
      <c r="E29" t="s">
        <v>21</v>
      </c>
      <c r="F29" s="2" t="s">
        <v>104</v>
      </c>
      <c r="G29" t="s">
        <v>105</v>
      </c>
      <c r="H29" t="s">
        <v>106</v>
      </c>
      <c r="I29" t="s">
        <v>36</v>
      </c>
      <c r="J29" s="1">
        <v>45714</v>
      </c>
      <c r="K29" t="s">
        <v>107</v>
      </c>
      <c r="L29" t="s">
        <v>108</v>
      </c>
      <c r="M29" s="1">
        <v>45702</v>
      </c>
      <c r="N29" s="1">
        <v>45702</v>
      </c>
      <c r="O29" t="s">
        <v>27</v>
      </c>
      <c r="P29" t="s">
        <v>27</v>
      </c>
      <c r="Q29" t="s">
        <v>27</v>
      </c>
      <c r="R29" t="s">
        <v>28</v>
      </c>
      <c r="S29" t="s">
        <v>27</v>
      </c>
    </row>
    <row r="30" spans="1:19" x14ac:dyDescent="0.25">
      <c r="A30" t="str">
        <f>"022870525000029"</f>
        <v>022870525000029</v>
      </c>
      <c r="B30" s="1">
        <v>45701</v>
      </c>
      <c r="C30" t="s">
        <v>19</v>
      </c>
      <c r="D30" t="s">
        <v>20</v>
      </c>
      <c r="E30" t="s">
        <v>21</v>
      </c>
      <c r="F30" t="s">
        <v>109</v>
      </c>
      <c r="G30" t="s">
        <v>110</v>
      </c>
      <c r="H30" t="s">
        <v>111</v>
      </c>
      <c r="I30" t="s">
        <v>24</v>
      </c>
      <c r="J30" s="1">
        <v>45716</v>
      </c>
      <c r="K30" t="s">
        <v>25</v>
      </c>
      <c r="L30" t="s">
        <v>112</v>
      </c>
      <c r="M30" s="1">
        <v>45702</v>
      </c>
      <c r="N30" s="1">
        <v>45702</v>
      </c>
      <c r="O30" t="s">
        <v>27</v>
      </c>
      <c r="P30" t="s">
        <v>27</v>
      </c>
      <c r="Q30" t="s">
        <v>27</v>
      </c>
      <c r="R30" t="s">
        <v>28</v>
      </c>
      <c r="S30" t="s">
        <v>27</v>
      </c>
    </row>
    <row r="31" spans="1:19" x14ac:dyDescent="0.25">
      <c r="A31" t="str">
        <f>"022870525000030"</f>
        <v>022870525000030</v>
      </c>
      <c r="B31" s="1">
        <v>45708</v>
      </c>
      <c r="C31" t="s">
        <v>19</v>
      </c>
      <c r="D31" t="s">
        <v>20</v>
      </c>
      <c r="E31" t="s">
        <v>21</v>
      </c>
      <c r="F31" s="2" t="s">
        <v>113</v>
      </c>
      <c r="H31" t="s">
        <v>114</v>
      </c>
      <c r="I31" t="s">
        <v>24</v>
      </c>
      <c r="J31" s="1">
        <v>45722</v>
      </c>
      <c r="K31" t="s">
        <v>25</v>
      </c>
      <c r="L31" t="s">
        <v>115</v>
      </c>
      <c r="M31" s="1">
        <v>45832</v>
      </c>
      <c r="N31" s="1">
        <v>45832</v>
      </c>
      <c r="O31" t="s">
        <v>27</v>
      </c>
      <c r="P31" t="s">
        <v>27</v>
      </c>
      <c r="Q31" t="s">
        <v>27</v>
      </c>
      <c r="R31" t="s">
        <v>28</v>
      </c>
      <c r="S31" t="s">
        <v>27</v>
      </c>
    </row>
    <row r="32" spans="1:19" x14ac:dyDescent="0.25">
      <c r="A32" t="str">
        <f>"022870525000031"</f>
        <v>022870525000031</v>
      </c>
      <c r="B32" s="1">
        <v>45713</v>
      </c>
      <c r="C32" t="s">
        <v>19</v>
      </c>
      <c r="D32" t="s">
        <v>20</v>
      </c>
      <c r="E32" t="s">
        <v>21</v>
      </c>
      <c r="F32" t="s">
        <v>116</v>
      </c>
      <c r="H32" t="s">
        <v>117</v>
      </c>
      <c r="I32" t="s">
        <v>24</v>
      </c>
      <c r="J32" s="1">
        <v>45727</v>
      </c>
      <c r="K32" t="s">
        <v>25</v>
      </c>
      <c r="L32" t="s">
        <v>118</v>
      </c>
      <c r="M32" s="1">
        <v>45720</v>
      </c>
      <c r="N32" s="1">
        <v>45720</v>
      </c>
      <c r="O32" t="s">
        <v>27</v>
      </c>
      <c r="P32" t="s">
        <v>27</v>
      </c>
      <c r="Q32" t="s">
        <v>27</v>
      </c>
      <c r="R32" t="s">
        <v>28</v>
      </c>
      <c r="S32" t="s">
        <v>27</v>
      </c>
    </row>
    <row r="33" spans="1:19" x14ac:dyDescent="0.25">
      <c r="A33" t="str">
        <f>"022870525000032"</f>
        <v>022870525000032</v>
      </c>
      <c r="B33" s="1">
        <v>45714</v>
      </c>
      <c r="C33" t="s">
        <v>50</v>
      </c>
      <c r="D33" t="s">
        <v>20</v>
      </c>
      <c r="E33" t="s">
        <v>21</v>
      </c>
      <c r="F33" t="s">
        <v>41</v>
      </c>
      <c r="G33" t="s">
        <v>41</v>
      </c>
      <c r="H33" t="s">
        <v>42</v>
      </c>
      <c r="I33" t="s">
        <v>62</v>
      </c>
      <c r="J33" s="1">
        <v>45728</v>
      </c>
      <c r="K33" t="s">
        <v>51</v>
      </c>
      <c r="L33" t="s">
        <v>44</v>
      </c>
      <c r="O33" t="s">
        <v>27</v>
      </c>
      <c r="P33" t="s">
        <v>27</v>
      </c>
      <c r="Q33" t="s">
        <v>27</v>
      </c>
      <c r="R33" t="s">
        <v>28</v>
      </c>
      <c r="S33" t="s">
        <v>39</v>
      </c>
    </row>
    <row r="34" spans="1:19" x14ac:dyDescent="0.25">
      <c r="A34" t="str">
        <f>"022870525000035"</f>
        <v>022870525000035</v>
      </c>
      <c r="B34" s="1">
        <v>45714</v>
      </c>
      <c r="C34" t="s">
        <v>19</v>
      </c>
      <c r="D34" t="s">
        <v>20</v>
      </c>
      <c r="E34" t="s">
        <v>21</v>
      </c>
      <c r="F34" s="2" t="s">
        <v>119</v>
      </c>
      <c r="H34" t="s">
        <v>120</v>
      </c>
      <c r="I34" t="s">
        <v>62</v>
      </c>
      <c r="J34" s="1">
        <v>45728</v>
      </c>
      <c r="K34" t="s">
        <v>25</v>
      </c>
      <c r="L34" t="s">
        <v>121</v>
      </c>
      <c r="M34" s="1">
        <v>45723</v>
      </c>
      <c r="N34" s="1">
        <v>45723</v>
      </c>
      <c r="O34" t="s">
        <v>27</v>
      </c>
      <c r="P34" t="s">
        <v>27</v>
      </c>
      <c r="Q34" t="s">
        <v>27</v>
      </c>
      <c r="R34" t="s">
        <v>28</v>
      </c>
      <c r="S34" t="s">
        <v>27</v>
      </c>
    </row>
    <row r="35" spans="1:19" x14ac:dyDescent="0.25">
      <c r="A35" t="str">
        <f>"022870525000034"</f>
        <v>022870525000034</v>
      </c>
      <c r="B35" s="1">
        <v>45714</v>
      </c>
      <c r="C35" t="s">
        <v>19</v>
      </c>
      <c r="D35" t="s">
        <v>20</v>
      </c>
      <c r="E35" t="s">
        <v>21</v>
      </c>
      <c r="F35" s="2" t="s">
        <v>122</v>
      </c>
      <c r="H35" t="s">
        <v>123</v>
      </c>
      <c r="I35" t="s">
        <v>62</v>
      </c>
      <c r="J35" s="1">
        <v>45742</v>
      </c>
      <c r="K35" t="s">
        <v>25</v>
      </c>
      <c r="L35" t="s">
        <v>124</v>
      </c>
      <c r="M35" s="1">
        <v>45742</v>
      </c>
      <c r="N35" s="1">
        <v>45742</v>
      </c>
      <c r="O35" t="s">
        <v>39</v>
      </c>
      <c r="P35" t="s">
        <v>27</v>
      </c>
      <c r="Q35" t="s">
        <v>27</v>
      </c>
      <c r="R35" t="s">
        <v>28</v>
      </c>
      <c r="S35" t="s">
        <v>39</v>
      </c>
    </row>
    <row r="36" spans="1:19" x14ac:dyDescent="0.25">
      <c r="A36" t="str">
        <f>"022870525000033"</f>
        <v>022870525000033</v>
      </c>
      <c r="B36" s="1">
        <v>45714</v>
      </c>
      <c r="C36" t="s">
        <v>19</v>
      </c>
      <c r="D36" t="s">
        <v>20</v>
      </c>
      <c r="E36" t="s">
        <v>21</v>
      </c>
      <c r="F36" s="2" t="s">
        <v>125</v>
      </c>
      <c r="H36" t="s">
        <v>126</v>
      </c>
      <c r="I36" t="s">
        <v>62</v>
      </c>
      <c r="J36" s="1">
        <v>45742</v>
      </c>
      <c r="K36" t="s">
        <v>25</v>
      </c>
      <c r="L36" t="s">
        <v>127</v>
      </c>
      <c r="M36" s="1">
        <v>45742</v>
      </c>
      <c r="N36" s="1">
        <v>45742</v>
      </c>
      <c r="O36" t="s">
        <v>39</v>
      </c>
      <c r="P36" t="s">
        <v>27</v>
      </c>
      <c r="Q36" t="s">
        <v>27</v>
      </c>
      <c r="R36" t="s">
        <v>28</v>
      </c>
      <c r="S36" t="s">
        <v>39</v>
      </c>
    </row>
    <row r="37" spans="1:19" x14ac:dyDescent="0.25">
      <c r="A37" t="str">
        <f>"022870525000036"</f>
        <v>022870525000036</v>
      </c>
      <c r="B37" s="1">
        <v>45714</v>
      </c>
      <c r="C37" t="s">
        <v>19</v>
      </c>
      <c r="D37" t="s">
        <v>20</v>
      </c>
      <c r="E37" t="s">
        <v>21</v>
      </c>
      <c r="F37" t="s">
        <v>128</v>
      </c>
      <c r="H37" t="s">
        <v>129</v>
      </c>
      <c r="I37" t="s">
        <v>62</v>
      </c>
      <c r="J37" s="1">
        <v>45728</v>
      </c>
      <c r="K37" t="s">
        <v>25</v>
      </c>
      <c r="L37" s="2" t="s">
        <v>130</v>
      </c>
      <c r="M37" s="1">
        <v>45723</v>
      </c>
      <c r="N37" s="1">
        <v>45723</v>
      </c>
      <c r="O37" t="s">
        <v>27</v>
      </c>
      <c r="P37" t="s">
        <v>27</v>
      </c>
      <c r="Q37" t="s">
        <v>27</v>
      </c>
      <c r="R37" t="s">
        <v>28</v>
      </c>
      <c r="S37" t="s">
        <v>27</v>
      </c>
    </row>
    <row r="38" spans="1:19" x14ac:dyDescent="0.25">
      <c r="A38" t="str">
        <f>"022870525000037"</f>
        <v>022870525000037</v>
      </c>
      <c r="B38" s="1">
        <v>45714</v>
      </c>
      <c r="C38" t="s">
        <v>19</v>
      </c>
      <c r="D38" t="s">
        <v>20</v>
      </c>
      <c r="E38" t="s">
        <v>21</v>
      </c>
      <c r="F38" t="s">
        <v>131</v>
      </c>
      <c r="H38" t="s">
        <v>132</v>
      </c>
      <c r="I38" t="s">
        <v>62</v>
      </c>
      <c r="J38" s="1">
        <v>45728</v>
      </c>
      <c r="K38" t="s">
        <v>25</v>
      </c>
      <c r="L38" t="s">
        <v>133</v>
      </c>
      <c r="M38" s="1">
        <v>45729</v>
      </c>
      <c r="N38" s="1">
        <v>45729</v>
      </c>
      <c r="O38" t="s">
        <v>27</v>
      </c>
      <c r="P38" t="s">
        <v>27</v>
      </c>
      <c r="Q38" t="s">
        <v>27</v>
      </c>
      <c r="R38" t="s">
        <v>28</v>
      </c>
      <c r="S38" t="s">
        <v>27</v>
      </c>
    </row>
    <row r="39" spans="1:19" x14ac:dyDescent="0.25">
      <c r="A39" t="str">
        <f>"022870525000038"</f>
        <v>022870525000038</v>
      </c>
      <c r="B39" s="1">
        <v>45714</v>
      </c>
      <c r="C39" t="s">
        <v>19</v>
      </c>
      <c r="D39" t="s">
        <v>20</v>
      </c>
      <c r="E39" t="s">
        <v>21</v>
      </c>
      <c r="F39" t="s">
        <v>134</v>
      </c>
      <c r="H39" t="s">
        <v>135</v>
      </c>
      <c r="I39" t="s">
        <v>136</v>
      </c>
      <c r="J39" s="1">
        <v>45729</v>
      </c>
      <c r="K39" t="s">
        <v>25</v>
      </c>
      <c r="L39" s="2" t="s">
        <v>137</v>
      </c>
      <c r="M39" s="1">
        <v>45720</v>
      </c>
      <c r="N39" s="1">
        <v>45720</v>
      </c>
      <c r="O39" t="s">
        <v>27</v>
      </c>
      <c r="P39" t="s">
        <v>27</v>
      </c>
      <c r="Q39" t="s">
        <v>27</v>
      </c>
      <c r="R39" t="s">
        <v>28</v>
      </c>
      <c r="S39" t="s">
        <v>27</v>
      </c>
    </row>
    <row r="40" spans="1:19" x14ac:dyDescent="0.25">
      <c r="A40" t="str">
        <f>"022870525000039"</f>
        <v>022870525000039</v>
      </c>
      <c r="B40" s="1">
        <v>45719</v>
      </c>
      <c r="C40" t="s">
        <v>19</v>
      </c>
      <c r="D40" t="s">
        <v>20</v>
      </c>
      <c r="E40" t="s">
        <v>21</v>
      </c>
      <c r="F40" s="2" t="s">
        <v>138</v>
      </c>
      <c r="H40" t="s">
        <v>139</v>
      </c>
      <c r="I40" t="s">
        <v>62</v>
      </c>
      <c r="J40" s="1">
        <v>45733</v>
      </c>
      <c r="K40" t="s">
        <v>25</v>
      </c>
      <c r="L40" t="s">
        <v>140</v>
      </c>
      <c r="M40" s="1">
        <v>45730</v>
      </c>
      <c r="N40" s="1">
        <v>45730</v>
      </c>
      <c r="O40" t="s">
        <v>27</v>
      </c>
      <c r="P40" t="s">
        <v>27</v>
      </c>
      <c r="Q40" t="s">
        <v>27</v>
      </c>
      <c r="R40" t="s">
        <v>28</v>
      </c>
      <c r="S40" t="s">
        <v>27</v>
      </c>
    </row>
    <row r="41" spans="1:19" x14ac:dyDescent="0.25">
      <c r="A41" t="str">
        <f>"022870525000040"</f>
        <v>022870525000040</v>
      </c>
      <c r="B41" s="1">
        <v>45720</v>
      </c>
      <c r="C41" t="s">
        <v>19</v>
      </c>
      <c r="D41" t="s">
        <v>20</v>
      </c>
      <c r="E41" t="s">
        <v>21</v>
      </c>
      <c r="F41" s="2" t="s">
        <v>141</v>
      </c>
      <c r="H41" t="s">
        <v>142</v>
      </c>
      <c r="I41" t="s">
        <v>24</v>
      </c>
      <c r="J41" s="1">
        <v>45734</v>
      </c>
      <c r="K41" t="s">
        <v>107</v>
      </c>
      <c r="L41" t="s">
        <v>143</v>
      </c>
      <c r="M41" s="1">
        <v>45721</v>
      </c>
      <c r="N41" s="1">
        <v>45721</v>
      </c>
      <c r="O41" t="s">
        <v>27</v>
      </c>
      <c r="P41" t="s">
        <v>27</v>
      </c>
      <c r="Q41" t="s">
        <v>27</v>
      </c>
      <c r="R41" t="s">
        <v>28</v>
      </c>
      <c r="S41" t="s">
        <v>27</v>
      </c>
    </row>
    <row r="42" spans="1:19" x14ac:dyDescent="0.25">
      <c r="A42" t="str">
        <f>"022870525000041"</f>
        <v>022870525000041</v>
      </c>
      <c r="B42" s="1">
        <v>45720</v>
      </c>
      <c r="C42" t="s">
        <v>19</v>
      </c>
      <c r="D42" t="s">
        <v>20</v>
      </c>
      <c r="E42" t="s">
        <v>21</v>
      </c>
      <c r="F42" s="2" t="s">
        <v>144</v>
      </c>
      <c r="H42" t="s">
        <v>145</v>
      </c>
      <c r="I42" t="s">
        <v>24</v>
      </c>
      <c r="J42" s="1">
        <v>45734</v>
      </c>
      <c r="K42" t="s">
        <v>25</v>
      </c>
      <c r="L42" s="2" t="s">
        <v>146</v>
      </c>
      <c r="M42" s="1">
        <v>45721</v>
      </c>
      <c r="N42" s="1">
        <v>45721</v>
      </c>
      <c r="O42" t="s">
        <v>27</v>
      </c>
      <c r="P42" t="s">
        <v>27</v>
      </c>
      <c r="Q42" t="s">
        <v>27</v>
      </c>
      <c r="R42" t="s">
        <v>28</v>
      </c>
      <c r="S42" t="s">
        <v>27</v>
      </c>
    </row>
    <row r="43" spans="1:19" x14ac:dyDescent="0.25">
      <c r="A43" t="str">
        <f>"022870525000042"</f>
        <v>022870525000042</v>
      </c>
      <c r="B43" s="1">
        <v>45720</v>
      </c>
      <c r="C43" t="s">
        <v>19</v>
      </c>
      <c r="D43" t="s">
        <v>20</v>
      </c>
      <c r="E43" t="s">
        <v>21</v>
      </c>
      <c r="F43" s="2" t="s">
        <v>147</v>
      </c>
      <c r="H43" t="s">
        <v>148</v>
      </c>
      <c r="I43" t="s">
        <v>24</v>
      </c>
      <c r="J43" s="1">
        <v>45734</v>
      </c>
      <c r="K43" t="s">
        <v>25</v>
      </c>
      <c r="L43" t="s">
        <v>149</v>
      </c>
      <c r="M43" s="1">
        <v>45736</v>
      </c>
      <c r="N43" s="1">
        <v>45736</v>
      </c>
      <c r="O43" t="s">
        <v>27</v>
      </c>
      <c r="P43" t="s">
        <v>27</v>
      </c>
      <c r="Q43" t="s">
        <v>27</v>
      </c>
      <c r="R43" t="s">
        <v>28</v>
      </c>
      <c r="S43" t="s">
        <v>39</v>
      </c>
    </row>
    <row r="44" spans="1:19" x14ac:dyDescent="0.25">
      <c r="A44" t="str">
        <f>"022870525000043"</f>
        <v>022870525000043</v>
      </c>
      <c r="B44" s="1">
        <v>45721</v>
      </c>
      <c r="C44" t="s">
        <v>19</v>
      </c>
      <c r="D44" t="s">
        <v>20</v>
      </c>
      <c r="E44" t="s">
        <v>21</v>
      </c>
      <c r="F44" s="2" t="s">
        <v>150</v>
      </c>
      <c r="H44" t="s">
        <v>151</v>
      </c>
      <c r="I44" t="s">
        <v>24</v>
      </c>
      <c r="J44" s="1">
        <v>45736</v>
      </c>
      <c r="K44" t="s">
        <v>25</v>
      </c>
      <c r="L44" t="s">
        <v>152</v>
      </c>
      <c r="M44" s="1">
        <v>45736</v>
      </c>
      <c r="N44" s="1">
        <v>45736</v>
      </c>
      <c r="O44" t="s">
        <v>27</v>
      </c>
      <c r="P44" t="s">
        <v>27</v>
      </c>
      <c r="Q44" t="s">
        <v>27</v>
      </c>
      <c r="R44" t="s">
        <v>28</v>
      </c>
      <c r="S44" t="s">
        <v>27</v>
      </c>
    </row>
    <row r="45" spans="1:19" x14ac:dyDescent="0.25">
      <c r="A45" t="str">
        <f>"022870525000046"</f>
        <v>022870525000046</v>
      </c>
      <c r="B45" s="1">
        <v>45734</v>
      </c>
      <c r="C45" t="s">
        <v>19</v>
      </c>
      <c r="D45" t="s">
        <v>20</v>
      </c>
      <c r="E45" t="s">
        <v>21</v>
      </c>
      <c r="F45" t="s">
        <v>153</v>
      </c>
      <c r="H45" t="s">
        <v>154</v>
      </c>
      <c r="I45" t="s">
        <v>62</v>
      </c>
      <c r="J45" s="1">
        <v>45748</v>
      </c>
      <c r="K45" t="s">
        <v>25</v>
      </c>
      <c r="L45" t="s">
        <v>155</v>
      </c>
      <c r="M45" s="1">
        <v>45817</v>
      </c>
      <c r="N45" s="1">
        <v>45817</v>
      </c>
      <c r="O45" t="s">
        <v>27</v>
      </c>
      <c r="P45" t="s">
        <v>27</v>
      </c>
      <c r="Q45" t="s">
        <v>27</v>
      </c>
      <c r="R45" t="s">
        <v>28</v>
      </c>
      <c r="S45" t="s">
        <v>39</v>
      </c>
    </row>
    <row r="46" spans="1:19" x14ac:dyDescent="0.25">
      <c r="A46" t="str">
        <f>"022870525000045"</f>
        <v>022870525000045</v>
      </c>
      <c r="B46" s="1">
        <v>45734</v>
      </c>
      <c r="C46" t="s">
        <v>19</v>
      </c>
      <c r="D46" t="s">
        <v>20</v>
      </c>
      <c r="E46" t="s">
        <v>21</v>
      </c>
      <c r="F46" s="2" t="s">
        <v>156</v>
      </c>
      <c r="H46" t="s">
        <v>157</v>
      </c>
      <c r="I46" t="s">
        <v>62</v>
      </c>
      <c r="J46" s="1">
        <v>45762</v>
      </c>
      <c r="K46" t="s">
        <v>25</v>
      </c>
      <c r="L46" t="s">
        <v>158</v>
      </c>
      <c r="M46" s="1">
        <v>45756</v>
      </c>
      <c r="N46" s="1">
        <v>45756</v>
      </c>
      <c r="O46" t="s">
        <v>39</v>
      </c>
      <c r="P46" t="s">
        <v>27</v>
      </c>
      <c r="Q46" t="s">
        <v>27</v>
      </c>
      <c r="R46" t="s">
        <v>28</v>
      </c>
      <c r="S46" t="s">
        <v>27</v>
      </c>
    </row>
    <row r="47" spans="1:19" x14ac:dyDescent="0.25">
      <c r="A47" t="str">
        <f>"022870525000049"</f>
        <v>022870525000049</v>
      </c>
      <c r="B47" s="1">
        <v>45734</v>
      </c>
      <c r="C47" t="s">
        <v>19</v>
      </c>
      <c r="D47" t="s">
        <v>20</v>
      </c>
      <c r="E47" t="s">
        <v>21</v>
      </c>
      <c r="F47" t="s">
        <v>159</v>
      </c>
      <c r="H47" t="s">
        <v>160</v>
      </c>
      <c r="I47" t="s">
        <v>24</v>
      </c>
      <c r="J47" s="1">
        <v>45762</v>
      </c>
      <c r="K47" t="s">
        <v>25</v>
      </c>
      <c r="L47" t="s">
        <v>161</v>
      </c>
      <c r="M47" s="1">
        <v>45758</v>
      </c>
      <c r="N47" s="1">
        <v>45758</v>
      </c>
      <c r="O47" t="s">
        <v>39</v>
      </c>
      <c r="P47" t="s">
        <v>27</v>
      </c>
      <c r="Q47" t="s">
        <v>27</v>
      </c>
      <c r="R47" t="s">
        <v>28</v>
      </c>
      <c r="S47" t="s">
        <v>39</v>
      </c>
    </row>
    <row r="48" spans="1:19" x14ac:dyDescent="0.25">
      <c r="A48" t="str">
        <f>"022870525000044"</f>
        <v>022870525000044</v>
      </c>
      <c r="B48" s="1">
        <v>45734</v>
      </c>
      <c r="C48" t="s">
        <v>162</v>
      </c>
      <c r="D48" t="s">
        <v>20</v>
      </c>
      <c r="E48" t="s">
        <v>21</v>
      </c>
      <c r="F48" t="s">
        <v>41</v>
      </c>
      <c r="G48" t="s">
        <v>41</v>
      </c>
      <c r="H48" t="s">
        <v>42</v>
      </c>
      <c r="I48" t="s">
        <v>62</v>
      </c>
      <c r="J48" s="1">
        <v>45762</v>
      </c>
      <c r="K48" t="s">
        <v>163</v>
      </c>
      <c r="L48" t="s">
        <v>44</v>
      </c>
      <c r="M48" s="1">
        <v>45748</v>
      </c>
      <c r="O48" t="s">
        <v>39</v>
      </c>
      <c r="P48" t="s">
        <v>27</v>
      </c>
      <c r="Q48" t="s">
        <v>27</v>
      </c>
      <c r="R48" t="s">
        <v>28</v>
      </c>
      <c r="S48" t="s">
        <v>27</v>
      </c>
    </row>
    <row r="49" spans="1:19" x14ac:dyDescent="0.25">
      <c r="A49" t="str">
        <f>"022870525000048"</f>
        <v>022870525000048</v>
      </c>
      <c r="B49" s="1">
        <v>45734</v>
      </c>
      <c r="C49" t="s">
        <v>19</v>
      </c>
      <c r="D49" t="s">
        <v>20</v>
      </c>
      <c r="E49" t="s">
        <v>21</v>
      </c>
      <c r="F49" s="2" t="s">
        <v>164</v>
      </c>
      <c r="H49" t="s">
        <v>165</v>
      </c>
      <c r="I49" t="s">
        <v>24</v>
      </c>
      <c r="J49" s="1">
        <v>45748</v>
      </c>
      <c r="K49" t="s">
        <v>25</v>
      </c>
      <c r="L49" s="2" t="s">
        <v>166</v>
      </c>
      <c r="M49" s="1">
        <v>45740</v>
      </c>
      <c r="N49" s="1">
        <v>45740</v>
      </c>
      <c r="O49" t="s">
        <v>27</v>
      </c>
      <c r="P49" t="s">
        <v>27</v>
      </c>
      <c r="Q49" t="s">
        <v>27</v>
      </c>
      <c r="R49" t="s">
        <v>28</v>
      </c>
      <c r="S49" t="s">
        <v>27</v>
      </c>
    </row>
    <row r="50" spans="1:19" x14ac:dyDescent="0.25">
      <c r="A50" t="str">
        <f>"022870525000047"</f>
        <v>022870525000047</v>
      </c>
      <c r="B50" s="1">
        <v>45734</v>
      </c>
      <c r="C50" t="s">
        <v>19</v>
      </c>
      <c r="D50" t="s">
        <v>20</v>
      </c>
      <c r="E50" t="s">
        <v>21</v>
      </c>
      <c r="F50" s="2" t="s">
        <v>167</v>
      </c>
      <c r="H50" t="s">
        <v>168</v>
      </c>
      <c r="I50" t="s">
        <v>62</v>
      </c>
      <c r="J50" s="1">
        <v>45748</v>
      </c>
      <c r="K50" t="s">
        <v>25</v>
      </c>
      <c r="L50" t="s">
        <v>169</v>
      </c>
      <c r="M50" s="1">
        <v>45748</v>
      </c>
      <c r="N50" s="1">
        <v>45748</v>
      </c>
      <c r="O50" t="s">
        <v>27</v>
      </c>
      <c r="P50" t="s">
        <v>27</v>
      </c>
      <c r="Q50" t="s">
        <v>27</v>
      </c>
      <c r="R50" t="s">
        <v>28</v>
      </c>
      <c r="S50" t="s">
        <v>27</v>
      </c>
    </row>
    <row r="51" spans="1:19" x14ac:dyDescent="0.25">
      <c r="A51" t="str">
        <f>"022870525000050"</f>
        <v>022870525000050</v>
      </c>
      <c r="B51" s="1">
        <v>45734</v>
      </c>
      <c r="C51" t="s">
        <v>19</v>
      </c>
      <c r="D51" t="s">
        <v>20</v>
      </c>
      <c r="E51" t="s">
        <v>21</v>
      </c>
      <c r="F51" s="2" t="s">
        <v>170</v>
      </c>
      <c r="H51" t="s">
        <v>171</v>
      </c>
      <c r="I51" t="s">
        <v>24</v>
      </c>
      <c r="J51" s="1">
        <v>45762</v>
      </c>
      <c r="K51" t="s">
        <v>25</v>
      </c>
      <c r="L51" t="s">
        <v>161</v>
      </c>
      <c r="M51" s="1">
        <v>45756</v>
      </c>
      <c r="N51" s="1">
        <v>45756</v>
      </c>
      <c r="O51" t="s">
        <v>39</v>
      </c>
      <c r="P51" t="s">
        <v>27</v>
      </c>
      <c r="Q51" t="s">
        <v>27</v>
      </c>
      <c r="R51" t="s">
        <v>28</v>
      </c>
      <c r="S51" t="s">
        <v>39</v>
      </c>
    </row>
    <row r="52" spans="1:19" x14ac:dyDescent="0.25">
      <c r="A52" t="str">
        <f>"022870525000051"</f>
        <v>022870525000051</v>
      </c>
      <c r="B52" s="1">
        <v>45735</v>
      </c>
      <c r="C52" t="s">
        <v>19</v>
      </c>
      <c r="D52" t="s">
        <v>20</v>
      </c>
      <c r="E52" t="s">
        <v>21</v>
      </c>
      <c r="F52" s="2" t="s">
        <v>172</v>
      </c>
      <c r="H52" t="s">
        <v>173</v>
      </c>
      <c r="I52" t="s">
        <v>24</v>
      </c>
      <c r="J52" s="1">
        <v>45763</v>
      </c>
      <c r="K52" t="s">
        <v>25</v>
      </c>
      <c r="L52" s="2" t="s">
        <v>174</v>
      </c>
      <c r="M52" s="1">
        <v>45749</v>
      </c>
      <c r="N52" s="1">
        <v>45749</v>
      </c>
      <c r="O52" t="s">
        <v>39</v>
      </c>
      <c r="P52" t="s">
        <v>27</v>
      </c>
      <c r="Q52" t="s">
        <v>27</v>
      </c>
      <c r="R52" t="s">
        <v>28</v>
      </c>
      <c r="S52" t="s">
        <v>27</v>
      </c>
    </row>
    <row r="53" spans="1:19" x14ac:dyDescent="0.25">
      <c r="A53" t="str">
        <f>"022870525000052"</f>
        <v>022870525000052</v>
      </c>
      <c r="B53" s="1">
        <v>45736</v>
      </c>
      <c r="C53" t="s">
        <v>19</v>
      </c>
      <c r="D53" t="s">
        <v>20</v>
      </c>
      <c r="E53" t="s">
        <v>21</v>
      </c>
      <c r="F53" s="2" t="s">
        <v>175</v>
      </c>
      <c r="H53" t="s">
        <v>176</v>
      </c>
      <c r="I53" t="s">
        <v>24</v>
      </c>
      <c r="J53" s="1">
        <v>45750</v>
      </c>
      <c r="K53" t="s">
        <v>25</v>
      </c>
      <c r="L53" t="s">
        <v>177</v>
      </c>
      <c r="M53" s="1">
        <v>45749</v>
      </c>
      <c r="N53" s="1">
        <v>45749</v>
      </c>
      <c r="O53" t="s">
        <v>27</v>
      </c>
      <c r="P53" t="s">
        <v>27</v>
      </c>
      <c r="Q53" t="s">
        <v>27</v>
      </c>
      <c r="R53" t="s">
        <v>28</v>
      </c>
      <c r="S53"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SOLICITUDES_2_2025_207200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Transparencia</dc:creator>
  <cp:lastModifiedBy>Transparencia</cp:lastModifiedBy>
  <dcterms:created xsi:type="dcterms:W3CDTF">2025-06-30T18:09:50Z</dcterms:created>
  <dcterms:modified xsi:type="dcterms:W3CDTF">2025-06-30T18:17:35Z</dcterms:modified>
</cp:coreProperties>
</file>